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Master Document List" sheetId="2" state="visible" r:id="rId2"/>
    <sheet xmlns:r="http://schemas.openxmlformats.org/officeDocument/2006/relationships" name="Legal Register" sheetId="3" state="visible" r:id="rId3"/>
    <sheet xmlns:r="http://schemas.openxmlformats.org/officeDocument/2006/relationships" name="Summary" sheetId="4" state="visible" r:id="rId4"/>
    <sheet xmlns:r="http://schemas.openxmlformats.org/officeDocument/2006/relationships" name="Lists" sheetId="5" state="visible" r:id="rId5"/>
  </sheets>
  <definedNames>
    <definedName name="_xlnm._FilterDatabase" localSheetId="1" hidden="1">'Master Document List'!$A$6:$S$306</definedName>
    <definedName name="_xlnm.Print_Titles" localSheetId="1">'Master Document List'!$6:$6</definedName>
    <definedName name="_xlnm._FilterDatabase" localSheetId="2" hidden="1">'Legal Register'!$A$6:$M$156</definedName>
    <definedName name="_xlnm.Print_Titles" localSheetId="2">'Legal Register'!$6:$6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2">
    <font>
      <name val="Calibri"/>
      <family val="2"/>
      <color theme="1"/>
      <sz val="11"/>
      <scheme val="minor"/>
    </font>
    <font>
      <name val="Arial"/>
      <b val="1"/>
      <color rgb="00073653"/>
      <sz val="13"/>
    </font>
    <font>
      <name val="Arial"/>
      <i val="1"/>
      <color rgb="0053616A"/>
      <sz val="9"/>
    </font>
    <font>
      <name val="Arial"/>
      <b val="1"/>
      <color rgb="00FFFFFF"/>
      <sz val="10"/>
    </font>
    <font>
      <name val="Arial"/>
      <color rgb="00171B1F"/>
      <sz val="10"/>
    </font>
    <font>
      <name val="Arial"/>
      <color rgb="000000FF"/>
      <sz val="10"/>
    </font>
    <font>
      <name val="Arial"/>
      <b val="1"/>
      <color rgb="00073653"/>
      <sz val="18"/>
    </font>
    <font>
      <name val="Arial"/>
      <color rgb="0053616A"/>
      <sz val="9.5"/>
    </font>
    <font>
      <name val="Arial"/>
      <b val="1"/>
      <color rgb="00073653"/>
      <sz val="9.5"/>
    </font>
    <font>
      <name val="Arial"/>
      <b val="1"/>
      <color rgb="00073653"/>
      <sz val="9"/>
    </font>
    <font>
      <name val="Arial"/>
      <color rgb="00171B1F"/>
      <sz val="9"/>
    </font>
    <font>
      <name val="Arial"/>
      <b val="1"/>
      <color rgb="00FFFFFF"/>
      <sz val="9.5"/>
    </font>
    <font>
      <name val="Arial"/>
      <color rgb="00171B1F"/>
      <sz val="9.5"/>
    </font>
    <font>
      <name val="Arial"/>
      <color rgb="000000FF"/>
      <sz val="9.5"/>
    </font>
    <font>
      <name val="Arial"/>
      <i val="1"/>
      <color rgb="0053616A"/>
      <sz val="9.5"/>
    </font>
    <font>
      <name val="Arial"/>
      <b val="1"/>
      <color rgb="00073653"/>
      <sz val="16"/>
    </font>
    <font>
      <name val="Arial"/>
      <b val="1"/>
      <color rgb="00073653"/>
      <sz val="10"/>
    </font>
    <font>
      <name val="Arial"/>
      <b val="1"/>
      <color rgb="00171B1F"/>
      <sz val="10"/>
    </font>
    <font>
      <name val="Arial"/>
      <b val="1"/>
      <color rgb="00073653"/>
      <sz val="12"/>
    </font>
    <font>
      <name val="Arial"/>
      <b val="1"/>
      <color rgb="00073653"/>
      <sz val="20"/>
    </font>
    <font>
      <name val="Arial"/>
      <color rgb="0053616A"/>
      <sz val="10"/>
    </font>
    <font>
      <name val="Arial"/>
      <i val="1"/>
      <color rgb="0053616A"/>
      <sz val="8.5"/>
    </font>
  </fonts>
  <fills count="5">
    <fill>
      <patternFill/>
    </fill>
    <fill>
      <patternFill patternType="gray125"/>
    </fill>
    <fill>
      <patternFill patternType="solid">
        <fgColor rgb="00073653"/>
        <bgColor rgb="00073653"/>
      </patternFill>
    </fill>
    <fill>
      <patternFill patternType="solid">
        <fgColor rgb="00F2F6F7"/>
        <bgColor rgb="00F2F6F7"/>
      </patternFill>
    </fill>
    <fill>
      <patternFill patternType="solid">
        <fgColor rgb="000B5C78"/>
        <bgColor rgb="000B5C78"/>
      </patternFill>
    </fill>
  </fills>
  <borders count="3">
    <border>
      <left/>
      <right/>
      <top/>
      <bottom/>
      <diagonal/>
    </border>
    <border>
      <bottom style="thin">
        <color rgb="00073653"/>
      </bottom>
    </border>
    <border>
      <left style="thin">
        <color rgb="00D7E2E6"/>
      </left>
      <right style="thin">
        <color rgb="00D7E2E6"/>
      </right>
      <top style="thin">
        <color rgb="00D7E2E6"/>
      </top>
      <bottom style="thin">
        <color rgb="00D7E2E6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9" fillId="0" borderId="0" pivotButton="0" quotePrefix="0" xfId="0"/>
    <xf numFmtId="0" fontId="20" fillId="0" borderId="0" pivotButton="0" quotePrefix="0" xfId="0"/>
    <xf numFmtId="0" fontId="18" fillId="0" borderId="0" pivotButton="0" quotePrefix="0" xfId="0"/>
    <xf numFmtId="0" fontId="17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21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4" fillId="0" borderId="1" pivotButton="0" quotePrefix="0" xfId="0"/>
    <xf numFmtId="164" fontId="4" fillId="0" borderId="1" pivotButton="0" quotePrefix="0" xfId="0"/>
    <xf numFmtId="0" fontId="9" fillId="0" borderId="0" pivotButton="0" quotePrefix="0" xfId="0"/>
    <xf numFmtId="0" fontId="10" fillId="0" borderId="2" pivotButton="0" quotePrefix="0" xfId="0"/>
    <xf numFmtId="0" fontId="10" fillId="3" borderId="2" pivotButton="0" quotePrefix="0" xfId="0"/>
    <xf numFmtId="0" fontId="2" fillId="0" borderId="0" pivotButton="0" quotePrefix="0" xfId="0"/>
    <xf numFmtId="0" fontId="11" fillId="2" borderId="2" applyAlignment="1" pivotButton="0" quotePrefix="0" xfId="0">
      <alignment horizontal="center" vertical="center" wrapText="1"/>
    </xf>
    <xf numFmtId="0" fontId="11" fillId="4" borderId="2" applyAlignment="1" pivotButton="0" quotePrefix="0" xfId="0">
      <alignment horizontal="center" vertical="center" wrapText="1"/>
    </xf>
    <xf numFmtId="0" fontId="12" fillId="0" borderId="2" applyAlignment="1" pivotButton="0" quotePrefix="0" xfId="0">
      <alignment vertical="top" wrapText="1"/>
    </xf>
    <xf numFmtId="0" fontId="12" fillId="0" borderId="2" applyAlignment="1" pivotButton="0" quotePrefix="0" xfId="0">
      <alignment horizontal="center" vertical="top" wrapText="1"/>
    </xf>
    <xf numFmtId="164" fontId="12" fillId="0" borderId="2" applyAlignment="1" pivotButton="0" quotePrefix="0" xfId="0">
      <alignment vertical="top" wrapText="1"/>
    </xf>
    <xf numFmtId="0" fontId="13" fillId="0" borderId="2" applyAlignment="1" pivotButton="0" quotePrefix="0" xfId="0">
      <alignment horizontal="center" vertical="top" wrapText="1"/>
    </xf>
    <xf numFmtId="164" fontId="12" fillId="3" borderId="2" applyAlignment="1" pivotButton="0" quotePrefix="0" xfId="0">
      <alignment vertical="top" wrapText="1"/>
    </xf>
    <xf numFmtId="1" fontId="12" fillId="3" borderId="2" applyAlignment="1" pivotButton="0" quotePrefix="0" xfId="0">
      <alignment horizontal="center" vertical="top" wrapText="1"/>
    </xf>
    <xf numFmtId="0" fontId="12" fillId="3" borderId="2" applyAlignment="1" pivotButton="0" quotePrefix="0" xfId="0">
      <alignment horizontal="center" vertical="top" wrapText="1"/>
    </xf>
    <xf numFmtId="0" fontId="14" fillId="0" borderId="2" applyAlignment="1" pivotButton="0" quotePrefix="0" xfId="0">
      <alignment vertical="top" wrapText="1"/>
    </xf>
    <xf numFmtId="0" fontId="14" fillId="0" borderId="2" applyAlignment="1" pivotButton="0" quotePrefix="0" xfId="0">
      <alignment horizontal="center" vertical="top" wrapText="1"/>
    </xf>
    <xf numFmtId="0" fontId="15" fillId="0" borderId="0" pivotButton="0" quotePrefix="0" xfId="0"/>
    <xf numFmtId="0" fontId="3" fillId="2" borderId="2" applyAlignment="1" pivotButton="0" quotePrefix="0" xfId="0">
      <alignment horizontal="center" vertical="top" wrapText="1"/>
    </xf>
    <xf numFmtId="0" fontId="16" fillId="0" borderId="2" pivotButton="0" quotePrefix="0" xfId="0"/>
    <xf numFmtId="0" fontId="0" fillId="0" borderId="2" applyAlignment="1" pivotButton="0" quotePrefix="0" xfId="0">
      <alignment horizontal="center" vertical="top" wrapText="1"/>
    </xf>
    <xf numFmtId="0" fontId="17" fillId="0" borderId="2" applyAlignment="1" pivotButton="0" quotePrefix="0" xfId="0">
      <alignment horizontal="center" vertical="top" wrapText="1"/>
    </xf>
    <xf numFmtId="0" fontId="2" fillId="0" borderId="0" applyAlignment="1" pivotButton="0" quotePrefix="0" xfId="0">
      <alignment horizontal="center" vertical="top" wrapText="1"/>
    </xf>
    <xf numFmtId="0" fontId="4" fillId="0" borderId="2" pivotButton="0" quotePrefix="0" xfId="0"/>
    <xf numFmtId="0" fontId="1" fillId="0" borderId="0" pivotButton="0" quotePrefix="0" xfId="0"/>
    <xf numFmtId="0" fontId="3" fillId="2" borderId="0" applyAlignment="1" pivotButton="0" quotePrefix="0" xfId="0">
      <alignment vertical="top" wrapText="1"/>
    </xf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dxfs count="5">
    <dxf>
      <font>
        <name val="Arial"/>
        <b val="1"/>
        <color rgb="009B1C1C"/>
      </font>
      <fill>
        <patternFill patternType="solid">
          <fgColor rgb="00F8D7DA"/>
          <bgColor rgb="00F8D7DA"/>
        </patternFill>
      </fill>
    </dxf>
    <dxf>
      <font>
        <name val="Arial"/>
        <b val="1"/>
        <color rgb="008A5300"/>
      </font>
      <fill>
        <patternFill patternType="solid">
          <fgColor rgb="00FFF1D6"/>
          <bgColor rgb="00FFF1D6"/>
        </patternFill>
      </fill>
    </dxf>
    <dxf>
      <font>
        <name val="Arial"/>
        <color rgb="0015693A"/>
      </font>
      <fill>
        <patternFill patternType="solid">
          <fgColor rgb="00E3F4E8"/>
          <bgColor rgb="00E3F4E8"/>
        </patternFill>
      </fill>
    </dxf>
    <dxf>
      <font>
        <name val="Arial"/>
        <color rgb="000B5C78"/>
      </font>
      <fill>
        <patternFill patternType="solid">
          <fgColor rgb="00E2F0F6"/>
          <bgColor rgb="00E2F0F6"/>
        </patternFill>
      </fill>
    </dxf>
    <dxf>
      <font>
        <name val="Arial"/>
        <strike val="1"/>
        <color rgb="00777777"/>
      </font>
      <fill>
        <patternFill patternType="solid">
          <fgColor rgb="00EEEEEE"/>
          <bgColor rgb="00EEEE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0</row>
      <rowOff>0</rowOff>
    </from>
    <ext cx="2190750" cy="5048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190750" cy="5048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190750" cy="5048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190750" cy="5048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3:C3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2" customWidth="1" min="3" max="3"/>
  </cols>
  <sheetData>
    <row r="1" ht="52" customHeight="1"/>
    <row r="3">
      <c r="B3" s="1" t="inlineStr">
        <is>
          <t>Master Document List and Legal Register</t>
        </is>
      </c>
    </row>
    <row r="4">
      <c r="B4" s="2" t="inlineStr">
        <is>
          <t>A free tool from Calgary Safety Consultants to go with our guide, How to Build a Health and Safety System.</t>
        </is>
      </c>
    </row>
    <row r="6">
      <c r="B6" s="3" t="inlineStr">
        <is>
          <t>The four levels of documents</t>
        </is>
      </c>
    </row>
    <row r="7" ht="30" customHeight="1">
      <c r="B7" s="4" t="inlineStr">
        <is>
          <t>1 - Policy</t>
        </is>
      </c>
      <c r="C7" s="5" t="inlineStr">
        <is>
          <t>The employer's written commitment to health and safety, signed by senior management. It sets the direction for everything below it.</t>
        </is>
      </c>
    </row>
    <row r="8" ht="45" customHeight="1">
      <c r="B8" s="4" t="inlineStr">
        <is>
          <t>2 - Programs</t>
        </is>
      </c>
      <c r="C8" s="5" t="inlineStr">
        <is>
          <t>How each part of the system is managed: element programs such as hazard assessment, inspections, training, incident investigation and emergency response, and hazard-specific programs and codes of practice such as ground disturbance, fall protection and confined space entry.</t>
        </is>
      </c>
    </row>
    <row r="9" ht="30" customHeight="1">
      <c r="B9" s="4" t="inlineStr">
        <is>
          <t>3 - Safe work practices</t>
        </is>
      </c>
      <c r="C9" s="5" t="inlineStr">
        <is>
          <t>General safe work practices for a type of work, such as using ladders, and step-by-step safe job procedures for specific high-risk tasks.</t>
        </is>
      </c>
    </row>
    <row r="10" ht="30" customHeight="1">
      <c r="B10" s="4" t="inlineStr">
        <is>
          <t>4 - Forms</t>
        </is>
      </c>
      <c r="C10" s="5" t="inlineStr">
        <is>
          <t>The paper or digital forms, checklists and permits people complete to carry out the programs and practices.</t>
        </is>
      </c>
    </row>
    <row r="11" ht="30" customHeight="1">
      <c r="B11" s="4" t="inlineStr">
        <is>
          <t>Records</t>
        </is>
      </c>
      <c r="C11" s="5" t="inlineStr">
        <is>
          <t>What the forms generate once they're completed. Records aren't controlled documents and aren't revised; list the records each document generates and how long you keep them.</t>
        </is>
      </c>
    </row>
    <row r="13">
      <c r="B13" s="3" t="inlineStr">
        <is>
          <t>How to use the Master Document List</t>
        </is>
      </c>
    </row>
    <row r="14" ht="30" customHeight="1">
      <c r="B14" s="4" t="inlineStr">
        <is>
          <t>1. Start from the list</t>
        </is>
      </c>
      <c r="C14" s="5" t="inlineStr">
        <is>
          <t>Rows 7 to 41 are a starter list for a typical system. Rename, delete or add documents so the list matches your system, and give each one a unique document number.</t>
        </is>
      </c>
    </row>
    <row r="15" ht="30" customHeight="1">
      <c r="B15" s="4" t="inlineStr">
        <is>
          <t>2. Link the levels</t>
        </is>
      </c>
      <c r="C15" s="5" t="inlineStr">
        <is>
          <t>In Supports, enter the document number of the program or policy each document supports, so every document points to the one above it.</t>
        </is>
      </c>
    </row>
    <row r="16" ht="15" customHeight="1">
      <c r="B16" s="4" t="inlineStr">
        <is>
          <t>3. Name an owner</t>
        </is>
      </c>
      <c r="C16" s="5" t="inlineStr">
        <is>
          <t>Give every document one owner who keeps it current.</t>
        </is>
      </c>
    </row>
    <row r="17" ht="30" customHeight="1">
      <c r="B17" s="4" t="inlineStr">
        <is>
          <t>4. Record the version and approval</t>
        </is>
      </c>
      <c r="C17" s="5" t="inlineStr">
        <is>
          <t>Enter the version number and approval date each time a revised document is approved and issued.</t>
        </is>
      </c>
    </row>
    <row r="18" ht="30" customHeight="1">
      <c r="B18" s="4" t="inlineStr">
        <is>
          <t>5. Set the review interval</t>
        </is>
      </c>
      <c r="C18" s="5" t="inlineStr">
        <is>
          <t>Enter how many months between reviews. The starter list uses 12 months as a placeholder; set intervals that match your program and any legal requirements.</t>
        </is>
      </c>
    </row>
    <row r="19" ht="30" customHeight="1">
      <c r="B19" s="4" t="inlineStr">
        <is>
          <t>6. Watch the review status</t>
        </is>
      </c>
      <c r="C19" s="5" t="inlineStr">
        <is>
          <t>Review status shows Current, Due soon, Overdue, Not yet approved or Set review interval. Filter the column to plan the next round of reviews.</t>
        </is>
      </c>
    </row>
    <row r="20" ht="30" customHeight="1">
      <c r="B20" s="4" t="inlineStr">
        <is>
          <t>7. Withdraw old versions</t>
        </is>
      </c>
      <c r="C20" s="5" t="inlineStr">
        <is>
          <t>When a document is replaced or retired, set its status to Withdrawn (obsolete) and remove old copies from circulation, including printed ones in trucks and site trailers.</t>
        </is>
      </c>
    </row>
    <row r="22">
      <c r="B22" s="3" t="inlineStr">
        <is>
          <t>How to use the Legal Register</t>
        </is>
      </c>
    </row>
    <row r="23" ht="30" customHeight="1">
      <c r="B23" s="4" t="inlineStr">
        <is>
          <t>List each requirement</t>
        </is>
      </c>
      <c r="C23" s="5" t="inlineStr">
        <is>
          <t>Enter each legal or other requirement that applies to you: legislation, codes, standards, client requirements and contract terms.</t>
        </is>
      </c>
    </row>
    <row r="24" ht="30" customHeight="1">
      <c r="B24" s="4" t="inlineStr">
        <is>
          <t>Trace it to a document</t>
        </is>
      </c>
      <c r="C24" s="5" t="inlineStr">
        <is>
          <t>Enter the document number of the document that meets it. The Summary tab counts requirements with no document against them.</t>
        </is>
      </c>
    </row>
    <row r="25" ht="30" customHeight="1">
      <c r="B25" s="4" t="inlineStr">
        <is>
          <t>Keep it current</t>
        </is>
      </c>
      <c r="C25" s="5" t="inlineStr">
        <is>
          <t>Review the register whenever the law or your work changes, and at the interval you set. Rows 7 and 8 are examples only; check them against the current law.</t>
        </is>
      </c>
    </row>
    <row r="27">
      <c r="B27" s="3" t="inlineStr">
        <is>
          <t>Columns that calculate automatically (grey)</t>
        </is>
      </c>
    </row>
    <row r="28" ht="15" customHeight="1">
      <c r="B28" s="4" t="inlineStr">
        <is>
          <t>Next review</t>
        </is>
      </c>
      <c r="C28" s="5" t="inlineStr">
        <is>
          <t>Approval date (or last reviewed date) plus the review interval in months.</t>
        </is>
      </c>
    </row>
    <row r="29" ht="15" customHeight="1">
      <c r="B29" s="4" t="inlineStr">
        <is>
          <t>Days to review</t>
        </is>
      </c>
      <c r="C29" s="5" t="inlineStr">
        <is>
          <t>Days from today to the next review. A negative number means the review is overdue.</t>
        </is>
      </c>
    </row>
    <row r="30" ht="30" customHeight="1">
      <c r="B30" s="4" t="inlineStr">
        <is>
          <t>Review status</t>
        </is>
      </c>
      <c r="C30" s="5" t="inlineStr">
        <is>
          <t>Due soon uses the window on the Lists tab, set to 30 days. Change it there to suit your program.</t>
        </is>
      </c>
    </row>
    <row r="32" ht="24" customHeight="1">
      <c r="B32" s="6" t="inlineStr">
        <is>
          <t>General information, not legal advice. Occupational health and safety requirements differ between provinces, territories and federally regulated workplaces, so confirm the requirements that apply to your workplace. Calgary Safety Consultants | calgarysafetyconsultants.ca | 1-888-231-0358</t>
        </is>
      </c>
    </row>
    <row r="33"/>
  </sheetData>
  <mergeCells count="1">
    <mergeCell ref="B32:C33"/>
  </mergeCells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S306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40" customWidth="1" min="2" max="2"/>
    <col width="18" customWidth="1" min="3" max="3"/>
    <col width="24" customWidth="1" min="4" max="4"/>
    <col width="30" customWidth="1" min="5" max="5"/>
    <col width="14" customWidth="1" min="6" max="6"/>
    <col width="18" customWidth="1" min="7" max="7"/>
    <col width="9" customWidth="1" min="8" max="8"/>
    <col width="12" customWidth="1" min="9" max="9"/>
    <col width="10" customWidth="1" min="10" max="10"/>
    <col width="12" customWidth="1" min="11" max="11"/>
    <col width="10" customWidth="1" min="12" max="12"/>
    <col width="16" customWidth="1" min="13" max="13"/>
    <col width="18" customWidth="1" min="14" max="14"/>
    <col width="30" customWidth="1" min="15" max="15"/>
    <col width="22" customWidth="1" min="16" max="16"/>
    <col width="30" customWidth="1" min="17" max="17"/>
    <col width="16" customWidth="1" min="18" max="18"/>
    <col width="30" customWidth="1" min="19" max="19"/>
  </cols>
  <sheetData>
    <row r="1" ht="52" customHeight="1">
      <c r="D1" s="7" t="inlineStr">
        <is>
          <t>Master Document List</t>
        </is>
      </c>
    </row>
    <row r="2">
      <c r="D2" s="8" t="inlineStr">
        <is>
          <t>One list showing the current version of every controlled health and safety document. Fill in the white cells; grey cells calculate automatically.</t>
        </is>
      </c>
    </row>
    <row r="3">
      <c r="A3" s="9" t="inlineStr">
        <is>
          <t>Organization</t>
        </is>
      </c>
      <c r="B3" s="10" t="n"/>
      <c r="G3" s="9" t="inlineStr">
        <is>
          <t>Last reviewed</t>
        </is>
      </c>
      <c r="H3" s="11" t="n"/>
      <c r="L3" s="12" t="inlineStr">
        <is>
          <t>Legend:</t>
        </is>
      </c>
      <c r="M3" s="13" t="inlineStr">
        <is>
          <t>White = enter</t>
        </is>
      </c>
      <c r="N3" s="14" t="inlineStr">
        <is>
          <t>Grey = formula</t>
        </is>
      </c>
    </row>
    <row r="4">
      <c r="A4" s="9" t="inlineStr">
        <is>
          <t>Maintained by</t>
        </is>
      </c>
      <c r="B4" s="10" t="n"/>
      <c r="G4" s="9" t="inlineStr">
        <is>
          <t>Approved by</t>
        </is>
      </c>
      <c r="H4" s="10" t="n"/>
      <c r="L4" s="15" t="inlineStr">
        <is>
          <t>Rows 7 to 41 are a starter list. Rename, delete or add documents to match your system.</t>
        </is>
      </c>
    </row>
    <row r="6" ht="44" customHeight="1">
      <c r="A6" s="16" t="inlineStr">
        <is>
          <t>Doc no.</t>
        </is>
      </c>
      <c r="B6" s="16" t="inlineStr">
        <is>
          <t>Document title</t>
        </is>
      </c>
      <c r="C6" s="16" t="inlineStr">
        <is>
          <t>Level</t>
        </is>
      </c>
      <c r="D6" s="16" t="inlineStr">
        <is>
          <t>Document type</t>
        </is>
      </c>
      <c r="E6" s="16" t="inlineStr">
        <is>
          <t>System element</t>
        </is>
      </c>
      <c r="F6" s="16" t="inlineStr">
        <is>
          <t>Supports (parent doc no.)</t>
        </is>
      </c>
      <c r="G6" s="16" t="inlineStr">
        <is>
          <t>Owner</t>
        </is>
      </c>
      <c r="H6" s="16" t="inlineStr">
        <is>
          <t>Version</t>
        </is>
      </c>
      <c r="I6" s="16" t="inlineStr">
        <is>
          <t>Approval date</t>
        </is>
      </c>
      <c r="J6" s="16" t="inlineStr">
        <is>
          <t>Review every (months)</t>
        </is>
      </c>
      <c r="K6" s="17" t="inlineStr">
        <is>
          <t>Next review</t>
        </is>
      </c>
      <c r="L6" s="17" t="inlineStr">
        <is>
          <t>Days to review</t>
        </is>
      </c>
      <c r="M6" s="17" t="inlineStr">
        <is>
          <t>Review status</t>
        </is>
      </c>
      <c r="N6" s="16" t="inlineStr">
        <is>
          <t>Document status</t>
        </is>
      </c>
      <c r="O6" s="16" t="inlineStr">
        <is>
          <t>Legal or other requirement it meets</t>
        </is>
      </c>
      <c r="P6" s="16" t="inlineStr">
        <is>
          <t>Where it's kept</t>
        </is>
      </c>
      <c r="Q6" s="16" t="inlineStr">
        <is>
          <t>Records it generates</t>
        </is>
      </c>
      <c r="R6" s="16" t="inlineStr">
        <is>
          <t>Record retention</t>
        </is>
      </c>
      <c r="S6" s="16" t="inlineStr">
        <is>
          <t>Notes</t>
        </is>
      </c>
    </row>
    <row r="7">
      <c r="A7" s="18" t="inlineStr">
        <is>
          <t>HS-POL-001</t>
        </is>
      </c>
      <c r="B7" s="18" t="inlineStr">
        <is>
          <t>Health and Safety Policy</t>
        </is>
      </c>
      <c r="C7" s="19" t="inlineStr">
        <is>
          <t>1 - Policy</t>
        </is>
      </c>
      <c r="D7" s="18" t="inlineStr">
        <is>
          <t>Policy</t>
        </is>
      </c>
      <c r="E7" s="18" t="inlineStr">
        <is>
          <t>2 - Management commitment and responsibilities</t>
        </is>
      </c>
      <c r="F7" s="18" t="inlineStr"/>
      <c r="G7" s="18" t="n"/>
      <c r="H7" s="19" t="n"/>
      <c r="I7" s="20" t="n"/>
      <c r="J7" s="21" t="n">
        <v>12</v>
      </c>
      <c r="K7" s="22">
        <f>IF(OR(I7="",J7=""),"",EDATE(I7,J7))</f>
        <v/>
      </c>
      <c r="L7" s="23">
        <f>IF(K7="","",K7-TODAY())</f>
        <v/>
      </c>
      <c r="M7" s="24">
        <f>IF(B7="","",IF(I7="","Not yet approved",IF(J7="","Set review interval",IF(K7&lt;TODAY(),"Overdue",IF(K7-TODAY()&lt;=Lists!$H$5,"Due soon","Current")))))</f>
        <v/>
      </c>
      <c r="N7" s="18" t="n"/>
      <c r="O7" s="18" t="n"/>
      <c r="P7" s="18" t="n"/>
      <c r="Q7" s="18" t="inlineStr">
        <is>
          <t>Signed policy, posted at each workplace</t>
        </is>
      </c>
      <c r="R7" s="18" t="n"/>
      <c r="S7" s="18" t="n"/>
    </row>
    <row r="8">
      <c r="A8" s="18" t="inlineStr">
        <is>
          <t>HS-PRG-001</t>
        </is>
      </c>
      <c r="B8" s="18" t="inlineStr">
        <is>
          <t>Legal Requirements and Document Control</t>
        </is>
      </c>
      <c r="C8" s="19" t="inlineStr">
        <is>
          <t>2 - Program</t>
        </is>
      </c>
      <c r="D8" s="18" t="inlineStr">
        <is>
          <t>Element program</t>
        </is>
      </c>
      <c r="E8" s="18" t="inlineStr">
        <is>
          <t>1 - Legal requirements and scope</t>
        </is>
      </c>
      <c r="F8" s="18" t="inlineStr">
        <is>
          <t>HS-POL-001</t>
        </is>
      </c>
      <c r="G8" s="18" t="n"/>
      <c r="H8" s="19" t="n"/>
      <c r="I8" s="20" t="n"/>
      <c r="J8" s="21" t="n">
        <v>12</v>
      </c>
      <c r="K8" s="22">
        <f>IF(OR(I8="",J8=""),"",EDATE(I8,J8))</f>
        <v/>
      </c>
      <c r="L8" s="23">
        <f>IF(K8="","",K8-TODAY())</f>
        <v/>
      </c>
      <c r="M8" s="24">
        <f>IF(B8="","",IF(I8="","Not yet approved",IF(J8="","Set review interval",IF(K8&lt;TODAY(),"Overdue",IF(K8-TODAY()&lt;=Lists!$H$5,"Due soon","Current")))))</f>
        <v/>
      </c>
      <c r="N8" s="18" t="n"/>
      <c r="O8" s="18" t="n"/>
      <c r="P8" s="18" t="n"/>
      <c r="Q8" s="18" t="inlineStr">
        <is>
          <t>Legal requirements register, master document list</t>
        </is>
      </c>
      <c r="R8" s="18" t="n"/>
      <c r="S8" s="18" t="n"/>
    </row>
    <row r="9">
      <c r="A9" s="18" t="inlineStr">
        <is>
          <t>HS-PRG-002</t>
        </is>
      </c>
      <c r="B9" s="18" t="inlineStr">
        <is>
          <t>Roles, Responsibilities and Accountability</t>
        </is>
      </c>
      <c r="C9" s="19" t="inlineStr">
        <is>
          <t>2 - Program</t>
        </is>
      </c>
      <c r="D9" s="18" t="inlineStr">
        <is>
          <t>Element program</t>
        </is>
      </c>
      <c r="E9" s="18" t="inlineStr">
        <is>
          <t>2 - Management commitment and responsibilities</t>
        </is>
      </c>
      <c r="F9" s="18" t="inlineStr">
        <is>
          <t>HS-POL-001</t>
        </is>
      </c>
      <c r="G9" s="18" t="n"/>
      <c r="H9" s="19" t="n"/>
      <c r="I9" s="20" t="n"/>
      <c r="J9" s="21" t="n">
        <v>12</v>
      </c>
      <c r="K9" s="22">
        <f>IF(OR(I9="",J9=""),"",EDATE(I9,J9))</f>
        <v/>
      </c>
      <c r="L9" s="23">
        <f>IF(K9="","",K9-TODAY())</f>
        <v/>
      </c>
      <c r="M9" s="24">
        <f>IF(B9="","",IF(I9="","Not yet approved",IF(J9="","Set review interval",IF(K9&lt;TODAY(),"Overdue",IF(K9-TODAY()&lt;=Lists!$H$5,"Due soon","Current")))))</f>
        <v/>
      </c>
      <c r="N9" s="18" t="n"/>
      <c r="O9" s="18" t="n"/>
      <c r="P9" s="18" t="n"/>
      <c r="Q9" s="18" t="inlineStr">
        <is>
          <t>Signed responsibility acknowledgements</t>
        </is>
      </c>
      <c r="R9" s="18" t="n"/>
      <c r="S9" s="18" t="n"/>
    </row>
    <row r="10">
      <c r="A10" s="18" t="inlineStr">
        <is>
          <t>HS-PRG-003</t>
        </is>
      </c>
      <c r="B10" s="18" t="inlineStr">
        <is>
          <t>Worker Participation and Health and Safety Committee</t>
        </is>
      </c>
      <c r="C10" s="19" t="inlineStr">
        <is>
          <t>2 - Program</t>
        </is>
      </c>
      <c r="D10" s="18" t="inlineStr">
        <is>
          <t>Element program</t>
        </is>
      </c>
      <c r="E10" s="18" t="inlineStr">
        <is>
          <t>3 - Worker involvement</t>
        </is>
      </c>
      <c r="F10" s="18" t="inlineStr">
        <is>
          <t>HS-POL-001</t>
        </is>
      </c>
      <c r="G10" s="18" t="n"/>
      <c r="H10" s="19" t="n"/>
      <c r="I10" s="20" t="n"/>
      <c r="J10" s="21" t="n">
        <v>12</v>
      </c>
      <c r="K10" s="22">
        <f>IF(OR(I10="",J10=""),"",EDATE(I10,J10))</f>
        <v/>
      </c>
      <c r="L10" s="23">
        <f>IF(K10="","",K10-TODAY())</f>
        <v/>
      </c>
      <c r="M10" s="24">
        <f>IF(B10="","",IF(I10="","Not yet approved",IF(J10="","Set review interval",IF(K10&lt;TODAY(),"Overdue",IF(K10-TODAY()&lt;=Lists!$H$5,"Due soon","Current")))))</f>
        <v/>
      </c>
      <c r="N10" s="18" t="n"/>
      <c r="O10" s="18" t="n"/>
      <c r="P10" s="18" t="n"/>
      <c r="Q10" s="18" t="inlineStr">
        <is>
          <t>Committee minutes, recommendations and responses</t>
        </is>
      </c>
      <c r="R10" s="18" t="n"/>
      <c r="S10" s="18" t="n"/>
    </row>
    <row r="11">
      <c r="A11" s="18" t="inlineStr">
        <is>
          <t>HS-PRG-004</t>
        </is>
      </c>
      <c r="B11" s="18" t="inlineStr">
        <is>
          <t>Hazard Assessment and Control</t>
        </is>
      </c>
      <c r="C11" s="19" t="inlineStr">
        <is>
          <t>2 - Program</t>
        </is>
      </c>
      <c r="D11" s="18" t="inlineStr">
        <is>
          <t>Element program</t>
        </is>
      </c>
      <c r="E11" s="18" t="inlineStr">
        <is>
          <t>4 - Hazard identification and risk assessment</t>
        </is>
      </c>
      <c r="F11" s="18" t="inlineStr">
        <is>
          <t>HS-POL-001</t>
        </is>
      </c>
      <c r="G11" s="18" t="n"/>
      <c r="H11" s="19" t="n"/>
      <c r="I11" s="20" t="n"/>
      <c r="J11" s="21" t="n">
        <v>12</v>
      </c>
      <c r="K11" s="22">
        <f>IF(OR(I11="",J11=""),"",EDATE(I11,J11))</f>
        <v/>
      </c>
      <c r="L11" s="23">
        <f>IF(K11="","",K11-TODAY())</f>
        <v/>
      </c>
      <c r="M11" s="24">
        <f>IF(B11="","",IF(I11="","Not yet approved",IF(J11="","Set review interval",IF(K11&lt;TODAY(),"Overdue",IF(K11-TODAY()&lt;=Lists!$H$5,"Due soon","Current")))))</f>
        <v/>
      </c>
      <c r="N11" s="18" t="n"/>
      <c r="O11" s="18" t="n"/>
      <c r="P11" s="18" t="n"/>
      <c r="Q11" s="18" t="inlineStr">
        <is>
          <t>Hazard assessments, JHAs and FLHAs</t>
        </is>
      </c>
      <c r="R11" s="18" t="n"/>
      <c r="S11" s="18" t="n"/>
    </row>
    <row r="12">
      <c r="A12" s="18" t="inlineStr">
        <is>
          <t>HS-PRG-005</t>
        </is>
      </c>
      <c r="B12" s="18" t="inlineStr">
        <is>
          <t>Safe Work Practices and Procedures</t>
        </is>
      </c>
      <c r="C12" s="19" t="inlineStr">
        <is>
          <t>2 - Program</t>
        </is>
      </c>
      <c r="D12" s="18" t="inlineStr">
        <is>
          <t>Element program</t>
        </is>
      </c>
      <c r="E12" s="18" t="inlineStr">
        <is>
          <t>6 - Programs and procedures</t>
        </is>
      </c>
      <c r="F12" s="18" t="inlineStr">
        <is>
          <t>HS-POL-001</t>
        </is>
      </c>
      <c r="G12" s="18" t="n"/>
      <c r="H12" s="19" t="n"/>
      <c r="I12" s="20" t="n"/>
      <c r="J12" s="21" t="n">
        <v>12</v>
      </c>
      <c r="K12" s="22">
        <f>IF(OR(I12="",J12=""),"",EDATE(I12,J12))</f>
        <v/>
      </c>
      <c r="L12" s="23">
        <f>IF(K12="","",K12-TODAY())</f>
        <v/>
      </c>
      <c r="M12" s="24">
        <f>IF(B12="","",IF(I12="","Not yet approved",IF(J12="","Set review interval",IF(K12&lt;TODAY(),"Overdue",IF(K12-TODAY()&lt;=Lists!$H$5,"Due soon","Current")))))</f>
        <v/>
      </c>
      <c r="N12" s="18" t="n"/>
      <c r="O12" s="18" t="n"/>
      <c r="P12" s="18" t="n"/>
      <c r="Q12" s="18" t="inlineStr">
        <is>
          <t>Procedure reviews with workers</t>
        </is>
      </c>
      <c r="R12" s="18" t="n"/>
      <c r="S12" s="18" t="n"/>
    </row>
    <row r="13">
      <c r="A13" s="18" t="inlineStr">
        <is>
          <t>HS-PRG-006</t>
        </is>
      </c>
      <c r="B13" s="18" t="inlineStr">
        <is>
          <t>Management of Change</t>
        </is>
      </c>
      <c r="C13" s="19" t="inlineStr">
        <is>
          <t>2 - Program</t>
        </is>
      </c>
      <c r="D13" s="18" t="inlineStr">
        <is>
          <t>Element program</t>
        </is>
      </c>
      <c r="E13" s="18" t="inlineStr">
        <is>
          <t>6 - Programs and procedures</t>
        </is>
      </c>
      <c r="F13" s="18" t="inlineStr">
        <is>
          <t>HS-POL-001</t>
        </is>
      </c>
      <c r="G13" s="18" t="n"/>
      <c r="H13" s="19" t="n"/>
      <c r="I13" s="20" t="n"/>
      <c r="J13" s="21" t="n">
        <v>12</v>
      </c>
      <c r="K13" s="22">
        <f>IF(OR(I13="",J13=""),"",EDATE(I13,J13))</f>
        <v/>
      </c>
      <c r="L13" s="23">
        <f>IF(K13="","",K13-TODAY())</f>
        <v/>
      </c>
      <c r="M13" s="24">
        <f>IF(B13="","",IF(I13="","Not yet approved",IF(J13="","Set review interval",IF(K13&lt;TODAY(),"Overdue",IF(K13-TODAY()&lt;=Lists!$H$5,"Due soon","Current")))))</f>
        <v/>
      </c>
      <c r="N13" s="18" t="n"/>
      <c r="O13" s="18" t="n"/>
      <c r="P13" s="18" t="n"/>
      <c r="Q13" s="18" t="inlineStr">
        <is>
          <t>Change assessments</t>
        </is>
      </c>
      <c r="R13" s="18" t="n"/>
      <c r="S13" s="18" t="n"/>
    </row>
    <row r="14">
      <c r="A14" s="18" t="inlineStr">
        <is>
          <t>HS-PRG-007</t>
        </is>
      </c>
      <c r="B14" s="18" t="inlineStr">
        <is>
          <t>Contractor Management</t>
        </is>
      </c>
      <c r="C14" s="19" t="inlineStr">
        <is>
          <t>2 - Program</t>
        </is>
      </c>
      <c r="D14" s="18" t="inlineStr">
        <is>
          <t>Element program</t>
        </is>
      </c>
      <c r="E14" s="18" t="inlineStr">
        <is>
          <t>6 - Programs and procedures</t>
        </is>
      </c>
      <c r="F14" s="18" t="inlineStr">
        <is>
          <t>HS-POL-001</t>
        </is>
      </c>
      <c r="G14" s="18" t="n"/>
      <c r="H14" s="19" t="n"/>
      <c r="I14" s="20" t="n"/>
      <c r="J14" s="21" t="n">
        <v>12</v>
      </c>
      <c r="K14" s="22">
        <f>IF(OR(I14="",J14=""),"",EDATE(I14,J14))</f>
        <v/>
      </c>
      <c r="L14" s="23">
        <f>IF(K14="","",K14-TODAY())</f>
        <v/>
      </c>
      <c r="M14" s="24">
        <f>IF(B14="","",IF(I14="","Not yet approved",IF(J14="","Set review interval",IF(K14&lt;TODAY(),"Overdue",IF(K14-TODAY()&lt;=Lists!$H$5,"Due soon","Current")))))</f>
        <v/>
      </c>
      <c r="N14" s="18" t="n"/>
      <c r="O14" s="18" t="n"/>
      <c r="P14" s="18" t="n"/>
      <c r="Q14" s="18" t="inlineStr">
        <is>
          <t>Contractor prequalification and site orientation records</t>
        </is>
      </c>
      <c r="R14" s="18" t="n"/>
      <c r="S14" s="18" t="n"/>
    </row>
    <row r="15">
      <c r="A15" s="18" t="inlineStr">
        <is>
          <t>HS-PRG-008</t>
        </is>
      </c>
      <c r="B15" s="18" t="inlineStr">
        <is>
          <t>Orientation, Training and Competency</t>
        </is>
      </c>
      <c r="C15" s="19" t="inlineStr">
        <is>
          <t>2 - Program</t>
        </is>
      </c>
      <c r="D15" s="18" t="inlineStr">
        <is>
          <t>Element program</t>
        </is>
      </c>
      <c r="E15" s="18" t="inlineStr">
        <is>
          <t>7 - Orientation, training and competency</t>
        </is>
      </c>
      <c r="F15" s="18" t="inlineStr">
        <is>
          <t>HS-POL-001</t>
        </is>
      </c>
      <c r="G15" s="18" t="n"/>
      <c r="H15" s="19" t="n"/>
      <c r="I15" s="20" t="n"/>
      <c r="J15" s="21" t="n">
        <v>12</v>
      </c>
      <c r="K15" s="22">
        <f>IF(OR(I15="",J15=""),"",EDATE(I15,J15))</f>
        <v/>
      </c>
      <c r="L15" s="23">
        <f>IF(K15="","",K15-TODAY())</f>
        <v/>
      </c>
      <c r="M15" s="24">
        <f>IF(B15="","",IF(I15="","Not yet approved",IF(J15="","Set review interval",IF(K15&lt;TODAY(),"Overdue",IF(K15-TODAY()&lt;=Lists!$H$5,"Due soon","Current")))))</f>
        <v/>
      </c>
      <c r="N15" s="18" t="n"/>
      <c r="O15" s="18" t="n"/>
      <c r="P15" s="18" t="n"/>
      <c r="Q15" s="18" t="inlineStr">
        <is>
          <t>Orientation checklists, training records, competency assessments</t>
        </is>
      </c>
      <c r="R15" s="18" t="n"/>
      <c r="S15" s="18" t="n"/>
    </row>
    <row r="16">
      <c r="A16" s="18" t="inlineStr">
        <is>
          <t>HS-PRG-009</t>
        </is>
      </c>
      <c r="B16" s="18" t="inlineStr">
        <is>
          <t>Inspections and Corrective Actions</t>
        </is>
      </c>
      <c r="C16" s="19" t="inlineStr">
        <is>
          <t>2 - Program</t>
        </is>
      </c>
      <c r="D16" s="18" t="inlineStr">
        <is>
          <t>Element program</t>
        </is>
      </c>
      <c r="E16" s="18" t="inlineStr">
        <is>
          <t>8 - Inspections and corrective actions</t>
        </is>
      </c>
      <c r="F16" s="18" t="inlineStr">
        <is>
          <t>HS-POL-001</t>
        </is>
      </c>
      <c r="G16" s="18" t="n"/>
      <c r="H16" s="19" t="n"/>
      <c r="I16" s="20" t="n"/>
      <c r="J16" s="21" t="n">
        <v>12</v>
      </c>
      <c r="K16" s="22">
        <f>IF(OR(I16="",J16=""),"",EDATE(I16,J16))</f>
        <v/>
      </c>
      <c r="L16" s="23">
        <f>IF(K16="","",K16-TODAY())</f>
        <v/>
      </c>
      <c r="M16" s="24">
        <f>IF(B16="","",IF(I16="","Not yet approved",IF(J16="","Set review interval",IF(K16&lt;TODAY(),"Overdue",IF(K16-TODAY()&lt;=Lists!$H$5,"Due soon","Current")))))</f>
        <v/>
      </c>
      <c r="N16" s="18" t="n"/>
      <c r="O16" s="18" t="n"/>
      <c r="P16" s="18" t="n"/>
      <c r="Q16" s="18" t="inlineStr">
        <is>
          <t>Inspection reports, corrective action log</t>
        </is>
      </c>
      <c r="R16" s="18" t="n"/>
      <c r="S16" s="18" t="n"/>
    </row>
    <row r="17">
      <c r="A17" s="18" t="inlineStr">
        <is>
          <t>HS-PRG-010</t>
        </is>
      </c>
      <c r="B17" s="18" t="inlineStr">
        <is>
          <t>Emergency Response Plan</t>
        </is>
      </c>
      <c r="C17" s="19" t="inlineStr">
        <is>
          <t>2 - Program</t>
        </is>
      </c>
      <c r="D17" s="18" t="inlineStr">
        <is>
          <t>Element program</t>
        </is>
      </c>
      <c r="E17" s="18" t="inlineStr">
        <is>
          <t>9 - Emergencies and incidents</t>
        </is>
      </c>
      <c r="F17" s="18" t="inlineStr">
        <is>
          <t>HS-POL-001</t>
        </is>
      </c>
      <c r="G17" s="18" t="n"/>
      <c r="H17" s="19" t="n"/>
      <c r="I17" s="20" t="n"/>
      <c r="J17" s="21" t="n">
        <v>12</v>
      </c>
      <c r="K17" s="22">
        <f>IF(OR(I17="",J17=""),"",EDATE(I17,J17))</f>
        <v/>
      </c>
      <c r="L17" s="23">
        <f>IF(K17="","",K17-TODAY())</f>
        <v/>
      </c>
      <c r="M17" s="24">
        <f>IF(B17="","",IF(I17="","Not yet approved",IF(J17="","Set review interval",IF(K17&lt;TODAY(),"Overdue",IF(K17-TODAY()&lt;=Lists!$H$5,"Due soon","Current")))))</f>
        <v/>
      </c>
      <c r="N17" s="18" t="n"/>
      <c r="O17" s="18" t="n"/>
      <c r="P17" s="18" t="n"/>
      <c r="Q17" s="18" t="inlineStr">
        <is>
          <t>Drill and exercise records, first aid records</t>
        </is>
      </c>
      <c r="R17" s="18" t="n"/>
      <c r="S17" s="18" t="n"/>
    </row>
    <row r="18">
      <c r="A18" s="18" t="inlineStr">
        <is>
          <t>HS-PRG-011</t>
        </is>
      </c>
      <c r="B18" s="18" t="inlineStr">
        <is>
          <t>Incident Reporting and Investigation</t>
        </is>
      </c>
      <c r="C18" s="19" t="inlineStr">
        <is>
          <t>2 - Program</t>
        </is>
      </c>
      <c r="D18" s="18" t="inlineStr">
        <is>
          <t>Element program</t>
        </is>
      </c>
      <c r="E18" s="18" t="inlineStr">
        <is>
          <t>9 - Emergencies and incidents</t>
        </is>
      </c>
      <c r="F18" s="18" t="inlineStr">
        <is>
          <t>HS-POL-001</t>
        </is>
      </c>
      <c r="G18" s="18" t="n"/>
      <c r="H18" s="19" t="n"/>
      <c r="I18" s="20" t="n"/>
      <c r="J18" s="21" t="n">
        <v>12</v>
      </c>
      <c r="K18" s="22">
        <f>IF(OR(I18="",J18=""),"",EDATE(I18,J18))</f>
        <v/>
      </c>
      <c r="L18" s="23">
        <f>IF(K18="","",K18-TODAY())</f>
        <v/>
      </c>
      <c r="M18" s="24">
        <f>IF(B18="","",IF(I18="","Not yet approved",IF(J18="","Set review interval",IF(K18&lt;TODAY(),"Overdue",IF(K18-TODAY()&lt;=Lists!$H$5,"Due soon","Current")))))</f>
        <v/>
      </c>
      <c r="N18" s="18" t="n"/>
      <c r="O18" s="18" t="n"/>
      <c r="P18" s="18" t="n"/>
      <c r="Q18" s="18" t="inlineStr">
        <is>
          <t>Incident reports and investigation reports</t>
        </is>
      </c>
      <c r="R18" s="18" t="n"/>
      <c r="S18" s="18" t="n"/>
    </row>
    <row r="19">
      <c r="A19" s="18" t="inlineStr">
        <is>
          <t>HS-PRG-012</t>
        </is>
      </c>
      <c r="B19" s="18" t="inlineStr">
        <is>
          <t>System Evaluation and Management Review</t>
        </is>
      </c>
      <c r="C19" s="19" t="inlineStr">
        <is>
          <t>2 - Program</t>
        </is>
      </c>
      <c r="D19" s="18" t="inlineStr">
        <is>
          <t>Element program</t>
        </is>
      </c>
      <c r="E19" s="18" t="inlineStr">
        <is>
          <t>10 - Monitor, evaluate and improve</t>
        </is>
      </c>
      <c r="F19" s="18" t="inlineStr">
        <is>
          <t>HS-POL-001</t>
        </is>
      </c>
      <c r="G19" s="18" t="n"/>
      <c r="H19" s="19" t="n"/>
      <c r="I19" s="20" t="n"/>
      <c r="J19" s="21" t="n">
        <v>12</v>
      </c>
      <c r="K19" s="22">
        <f>IF(OR(I19="",J19=""),"",EDATE(I19,J19))</f>
        <v/>
      </c>
      <c r="L19" s="23">
        <f>IF(K19="","",K19-TODAY())</f>
        <v/>
      </c>
      <c r="M19" s="24">
        <f>IF(B19="","",IF(I19="","Not yet approved",IF(J19="","Set review interval",IF(K19&lt;TODAY(),"Overdue",IF(K19-TODAY()&lt;=Lists!$H$5,"Due soon","Current")))))</f>
        <v/>
      </c>
      <c r="N19" s="18" t="n"/>
      <c r="O19" s="18" t="n"/>
      <c r="P19" s="18" t="n"/>
      <c r="Q19" s="18" t="inlineStr">
        <is>
          <t>Internal audit reports, management review minutes</t>
        </is>
      </c>
      <c r="R19" s="18" t="n"/>
      <c r="S19" s="18" t="n"/>
    </row>
    <row r="20">
      <c r="A20" s="18" t="inlineStr">
        <is>
          <t>HS-PRG-101</t>
        </is>
      </c>
      <c r="B20" s="18" t="inlineStr">
        <is>
          <t>Ground Disturbance Program</t>
        </is>
      </c>
      <c r="C20" s="19" t="inlineStr">
        <is>
          <t>2 - Program</t>
        </is>
      </c>
      <c r="D20" s="18" t="inlineStr">
        <is>
          <t>Hazard-specific program or code of practice</t>
        </is>
      </c>
      <c r="E20" s="18" t="inlineStr">
        <is>
          <t>6 - Programs and procedures</t>
        </is>
      </c>
      <c r="F20" s="18" t="inlineStr">
        <is>
          <t>HS-PRG-004</t>
        </is>
      </c>
      <c r="G20" s="18" t="n"/>
      <c r="H20" s="19" t="n"/>
      <c r="I20" s="20" t="n"/>
      <c r="J20" s="21" t="n">
        <v>12</v>
      </c>
      <c r="K20" s="22">
        <f>IF(OR(I20="",J20=""),"",EDATE(I20,J20))</f>
        <v/>
      </c>
      <c r="L20" s="23">
        <f>IF(K20="","",K20-TODAY())</f>
        <v/>
      </c>
      <c r="M20" s="24">
        <f>IF(B20="","",IF(I20="","Not yet approved",IF(J20="","Set review interval",IF(K20&lt;TODAY(),"Overdue",IF(K20-TODAY()&lt;=Lists!$H$5,"Due soon","Current")))))</f>
        <v/>
      </c>
      <c r="N20" s="18" t="n"/>
      <c r="O20" s="18" t="n"/>
      <c r="P20" s="18" t="n"/>
      <c r="Q20" s="18" t="inlineStr">
        <is>
          <t>Locate tickets, ground disturbance permits</t>
        </is>
      </c>
      <c r="R20" s="18" t="n"/>
      <c r="S20" s="18" t="n"/>
    </row>
    <row r="21">
      <c r="A21" s="18" t="inlineStr">
        <is>
          <t>HS-PRG-102</t>
        </is>
      </c>
      <c r="B21" s="18" t="inlineStr">
        <is>
          <t>Fall Protection Plan</t>
        </is>
      </c>
      <c r="C21" s="19" t="inlineStr">
        <is>
          <t>2 - Program</t>
        </is>
      </c>
      <c r="D21" s="18" t="inlineStr">
        <is>
          <t>Hazard-specific program or code of practice</t>
        </is>
      </c>
      <c r="E21" s="18" t="inlineStr">
        <is>
          <t>6 - Programs and procedures</t>
        </is>
      </c>
      <c r="F21" s="18" t="inlineStr">
        <is>
          <t>HS-PRG-004</t>
        </is>
      </c>
      <c r="G21" s="18" t="n"/>
      <c r="H21" s="19" t="n"/>
      <c r="I21" s="20" t="n"/>
      <c r="J21" s="21" t="n">
        <v>12</v>
      </c>
      <c r="K21" s="22">
        <f>IF(OR(I21="",J21=""),"",EDATE(I21,J21))</f>
        <v/>
      </c>
      <c r="L21" s="23">
        <f>IF(K21="","",K21-TODAY())</f>
        <v/>
      </c>
      <c r="M21" s="24">
        <f>IF(B21="","",IF(I21="","Not yet approved",IF(J21="","Set review interval",IF(K21&lt;TODAY(),"Overdue",IF(K21-TODAY()&lt;=Lists!$H$5,"Due soon","Current")))))</f>
        <v/>
      </c>
      <c r="N21" s="18" t="n"/>
      <c r="O21" s="18" t="n"/>
      <c r="P21" s="18" t="n"/>
      <c r="Q21" s="18" t="inlineStr">
        <is>
          <t>Fall protection plans, equipment inspections</t>
        </is>
      </c>
      <c r="R21" s="18" t="n"/>
      <c r="S21" s="18" t="n"/>
    </row>
    <row r="22">
      <c r="A22" s="18" t="inlineStr">
        <is>
          <t>HS-PRG-103</t>
        </is>
      </c>
      <c r="B22" s="18" t="inlineStr">
        <is>
          <t>Confined Space Entry Code of Practice</t>
        </is>
      </c>
      <c r="C22" s="19" t="inlineStr">
        <is>
          <t>2 - Program</t>
        </is>
      </c>
      <c r="D22" s="18" t="inlineStr">
        <is>
          <t>Hazard-specific program or code of practice</t>
        </is>
      </c>
      <c r="E22" s="18" t="inlineStr">
        <is>
          <t>6 - Programs and procedures</t>
        </is>
      </c>
      <c r="F22" s="18" t="inlineStr">
        <is>
          <t>HS-PRG-004</t>
        </is>
      </c>
      <c r="G22" s="18" t="n"/>
      <c r="H22" s="19" t="n"/>
      <c r="I22" s="20" t="n"/>
      <c r="J22" s="21" t="n">
        <v>12</v>
      </c>
      <c r="K22" s="22">
        <f>IF(OR(I22="",J22=""),"",EDATE(I22,J22))</f>
        <v/>
      </c>
      <c r="L22" s="23">
        <f>IF(K22="","",K22-TODAY())</f>
        <v/>
      </c>
      <c r="M22" s="24">
        <f>IF(B22="","",IF(I22="","Not yet approved",IF(J22="","Set review interval",IF(K22&lt;TODAY(),"Overdue",IF(K22-TODAY()&lt;=Lists!$H$5,"Due soon","Current")))))</f>
        <v/>
      </c>
      <c r="N22" s="18" t="n"/>
      <c r="O22" s="18" t="n"/>
      <c r="P22" s="18" t="n"/>
      <c r="Q22" s="18" t="inlineStr">
        <is>
          <t>Entry permits, atmospheric test results</t>
        </is>
      </c>
      <c r="R22" s="18" t="n"/>
      <c r="S22" s="18" t="n"/>
    </row>
    <row r="23">
      <c r="A23" s="18" t="inlineStr">
        <is>
          <t>HS-PRG-104</t>
        </is>
      </c>
      <c r="B23" s="18" t="inlineStr">
        <is>
          <t>Hazardous Energy Control (Lockout) Program</t>
        </is>
      </c>
      <c r="C23" s="19" t="inlineStr">
        <is>
          <t>2 - Program</t>
        </is>
      </c>
      <c r="D23" s="18" t="inlineStr">
        <is>
          <t>Hazard-specific program or code of practice</t>
        </is>
      </c>
      <c r="E23" s="18" t="inlineStr">
        <is>
          <t>6 - Programs and procedures</t>
        </is>
      </c>
      <c r="F23" s="18" t="inlineStr">
        <is>
          <t>HS-PRG-004</t>
        </is>
      </c>
      <c r="G23" s="18" t="n"/>
      <c r="H23" s="19" t="n"/>
      <c r="I23" s="20" t="n"/>
      <c r="J23" s="21" t="n">
        <v>12</v>
      </c>
      <c r="K23" s="22">
        <f>IF(OR(I23="",J23=""),"",EDATE(I23,J23))</f>
        <v/>
      </c>
      <c r="L23" s="23">
        <f>IF(K23="","",K23-TODAY())</f>
        <v/>
      </c>
      <c r="M23" s="24">
        <f>IF(B23="","",IF(I23="","Not yet approved",IF(J23="","Set review interval",IF(K23&lt;TODAY(),"Overdue",IF(K23-TODAY()&lt;=Lists!$H$5,"Due soon","Current")))))</f>
        <v/>
      </c>
      <c r="N23" s="18" t="n"/>
      <c r="O23" s="18" t="n"/>
      <c r="P23" s="18" t="n"/>
      <c r="Q23" s="18" t="inlineStr">
        <is>
          <t>Lockout records, equipment isolation procedures</t>
        </is>
      </c>
      <c r="R23" s="18" t="n"/>
      <c r="S23" s="18" t="n"/>
    </row>
    <row r="24">
      <c r="A24" s="18" t="inlineStr">
        <is>
          <t>HS-PRG-105</t>
        </is>
      </c>
      <c r="B24" s="18" t="inlineStr">
        <is>
          <t>Working Alone Program</t>
        </is>
      </c>
      <c r="C24" s="19" t="inlineStr">
        <is>
          <t>2 - Program</t>
        </is>
      </c>
      <c r="D24" s="18" t="inlineStr">
        <is>
          <t>Hazard-specific program or code of practice</t>
        </is>
      </c>
      <c r="E24" s="18" t="inlineStr">
        <is>
          <t>6 - Programs and procedures</t>
        </is>
      </c>
      <c r="F24" s="18" t="inlineStr">
        <is>
          <t>HS-PRG-004</t>
        </is>
      </c>
      <c r="G24" s="18" t="n"/>
      <c r="H24" s="19" t="n"/>
      <c r="I24" s="20" t="n"/>
      <c r="J24" s="21" t="n">
        <v>12</v>
      </c>
      <c r="K24" s="22">
        <f>IF(OR(I24="",J24=""),"",EDATE(I24,J24))</f>
        <v/>
      </c>
      <c r="L24" s="23">
        <f>IF(K24="","",K24-TODAY())</f>
        <v/>
      </c>
      <c r="M24" s="24">
        <f>IF(B24="","",IF(I24="","Not yet approved",IF(J24="","Set review interval",IF(K24&lt;TODAY(),"Overdue",IF(K24-TODAY()&lt;=Lists!$H$5,"Due soon","Current")))))</f>
        <v/>
      </c>
      <c r="N24" s="18" t="n"/>
      <c r="O24" s="18" t="n"/>
      <c r="P24" s="18" t="n"/>
      <c r="Q24" s="18" t="inlineStr">
        <is>
          <t>Check-in records</t>
        </is>
      </c>
      <c r="R24" s="18" t="n"/>
      <c r="S24" s="18" t="n"/>
    </row>
    <row r="25">
      <c r="A25" s="18" t="inlineStr">
        <is>
          <t>HS-SWP-001</t>
        </is>
      </c>
      <c r="B25" s="18" t="inlineStr">
        <is>
          <t>Ladder Use</t>
        </is>
      </c>
      <c r="C25" s="19" t="inlineStr">
        <is>
          <t>3 - Safe work practice</t>
        </is>
      </c>
      <c r="D25" s="18" t="inlineStr">
        <is>
          <t>Safe work practice</t>
        </is>
      </c>
      <c r="E25" s="18" t="inlineStr">
        <is>
          <t>6 - Programs and procedures</t>
        </is>
      </c>
      <c r="F25" s="18" t="inlineStr">
        <is>
          <t>HS-PRG-102</t>
        </is>
      </c>
      <c r="G25" s="18" t="n"/>
      <c r="H25" s="19" t="n"/>
      <c r="I25" s="20" t="n"/>
      <c r="J25" s="21" t="n">
        <v>12</v>
      </c>
      <c r="K25" s="22">
        <f>IF(OR(I25="",J25=""),"",EDATE(I25,J25))</f>
        <v/>
      </c>
      <c r="L25" s="23">
        <f>IF(K25="","",K25-TODAY())</f>
        <v/>
      </c>
      <c r="M25" s="24">
        <f>IF(B25="","",IF(I25="","Not yet approved",IF(J25="","Set review interval",IF(K25&lt;TODAY(),"Overdue",IF(K25-TODAY()&lt;=Lists!$H$5,"Due soon","Current")))))</f>
        <v/>
      </c>
      <c r="N25" s="18" t="n"/>
      <c r="O25" s="18" t="n"/>
      <c r="P25" s="18" t="n"/>
      <c r="Q25" s="18" t="inlineStr"/>
      <c r="R25" s="18" t="n"/>
      <c r="S25" s="18" t="n"/>
    </row>
    <row r="26">
      <c r="A26" s="18" t="inlineStr">
        <is>
          <t>HS-SWP-002</t>
        </is>
      </c>
      <c r="B26" s="18" t="inlineStr">
        <is>
          <t>Handling Compressed Gas Cylinders</t>
        </is>
      </c>
      <c r="C26" s="19" t="inlineStr">
        <is>
          <t>3 - Safe work practice</t>
        </is>
      </c>
      <c r="D26" s="18" t="inlineStr">
        <is>
          <t>Safe work practice</t>
        </is>
      </c>
      <c r="E26" s="18" t="inlineStr">
        <is>
          <t>6 - Programs and procedures</t>
        </is>
      </c>
      <c r="F26" s="18" t="inlineStr">
        <is>
          <t>HS-PRG-005</t>
        </is>
      </c>
      <c r="G26" s="18" t="n"/>
      <c r="H26" s="19" t="n"/>
      <c r="I26" s="20" t="n"/>
      <c r="J26" s="21" t="n">
        <v>12</v>
      </c>
      <c r="K26" s="22">
        <f>IF(OR(I26="",J26=""),"",EDATE(I26,J26))</f>
        <v/>
      </c>
      <c r="L26" s="23">
        <f>IF(K26="","",K26-TODAY())</f>
        <v/>
      </c>
      <c r="M26" s="24">
        <f>IF(B26="","",IF(I26="","Not yet approved",IF(J26="","Set review interval",IF(K26&lt;TODAY(),"Overdue",IF(K26-TODAY()&lt;=Lists!$H$5,"Due soon","Current")))))</f>
        <v/>
      </c>
      <c r="N26" s="18" t="n"/>
      <c r="O26" s="18" t="n"/>
      <c r="P26" s="18" t="n"/>
      <c r="Q26" s="18" t="inlineStr"/>
      <c r="R26" s="18" t="n"/>
      <c r="S26" s="18" t="n"/>
    </row>
    <row r="27">
      <c r="A27" s="18" t="inlineStr">
        <is>
          <t>HS-SWP-003</t>
        </is>
      </c>
      <c r="B27" s="18" t="inlineStr">
        <is>
          <t>Driving for Work</t>
        </is>
      </c>
      <c r="C27" s="19" t="inlineStr">
        <is>
          <t>3 - Safe work practice</t>
        </is>
      </c>
      <c r="D27" s="18" t="inlineStr">
        <is>
          <t>Safe work practice</t>
        </is>
      </c>
      <c r="E27" s="18" t="inlineStr">
        <is>
          <t>6 - Programs and procedures</t>
        </is>
      </c>
      <c r="F27" s="18" t="inlineStr">
        <is>
          <t>HS-PRG-005</t>
        </is>
      </c>
      <c r="G27" s="18" t="n"/>
      <c r="H27" s="19" t="n"/>
      <c r="I27" s="20" t="n"/>
      <c r="J27" s="21" t="n">
        <v>12</v>
      </c>
      <c r="K27" s="22">
        <f>IF(OR(I27="",J27=""),"",EDATE(I27,J27))</f>
        <v/>
      </c>
      <c r="L27" s="23">
        <f>IF(K27="","",K27-TODAY())</f>
        <v/>
      </c>
      <c r="M27" s="24">
        <f>IF(B27="","",IF(I27="","Not yet approved",IF(J27="","Set review interval",IF(K27&lt;TODAY(),"Overdue",IF(K27-TODAY()&lt;=Lists!$H$5,"Due soon","Current")))))</f>
        <v/>
      </c>
      <c r="N27" s="18" t="n"/>
      <c r="O27" s="18" t="n"/>
      <c r="P27" s="18" t="n"/>
      <c r="Q27" s="18" t="inlineStr"/>
      <c r="R27" s="18" t="n"/>
      <c r="S27" s="18" t="n"/>
    </row>
    <row r="28">
      <c r="A28" s="18" t="inlineStr">
        <is>
          <t>HS-SJP-001</t>
        </is>
      </c>
      <c r="B28" s="18" t="inlineStr">
        <is>
          <t>Isolating a Conveyor for Maintenance</t>
        </is>
      </c>
      <c r="C28" s="19" t="inlineStr">
        <is>
          <t>3 - Safe work practice</t>
        </is>
      </c>
      <c r="D28" s="18" t="inlineStr">
        <is>
          <t>Safe job procedure</t>
        </is>
      </c>
      <c r="E28" s="18" t="inlineStr">
        <is>
          <t>6 - Programs and procedures</t>
        </is>
      </c>
      <c r="F28" s="18" t="inlineStr">
        <is>
          <t>HS-PRG-104</t>
        </is>
      </c>
      <c r="G28" s="18" t="n"/>
      <c r="H28" s="19" t="n"/>
      <c r="I28" s="20" t="n"/>
      <c r="J28" s="21" t="n">
        <v>12</v>
      </c>
      <c r="K28" s="22">
        <f>IF(OR(I28="",J28=""),"",EDATE(I28,J28))</f>
        <v/>
      </c>
      <c r="L28" s="23">
        <f>IF(K28="","",K28-TODAY())</f>
        <v/>
      </c>
      <c r="M28" s="24">
        <f>IF(B28="","",IF(I28="","Not yet approved",IF(J28="","Set review interval",IF(K28&lt;TODAY(),"Overdue",IF(K28-TODAY()&lt;=Lists!$H$5,"Due soon","Current")))))</f>
        <v/>
      </c>
      <c r="N28" s="18" t="n"/>
      <c r="O28" s="18" t="n"/>
      <c r="P28" s="18" t="n"/>
      <c r="Q28" s="18" t="inlineStr"/>
      <c r="R28" s="18" t="n"/>
      <c r="S28" s="18" t="n"/>
    </row>
    <row r="29">
      <c r="A29" s="18" t="inlineStr">
        <is>
          <t>HS-SJP-002</t>
        </is>
      </c>
      <c r="B29" s="18" t="inlineStr">
        <is>
          <t>Exposing a Buried Line by Hydrovac</t>
        </is>
      </c>
      <c r="C29" s="19" t="inlineStr">
        <is>
          <t>3 - Safe work practice</t>
        </is>
      </c>
      <c r="D29" s="18" t="inlineStr">
        <is>
          <t>Safe job procedure</t>
        </is>
      </c>
      <c r="E29" s="18" t="inlineStr">
        <is>
          <t>6 - Programs and procedures</t>
        </is>
      </c>
      <c r="F29" s="18" t="inlineStr">
        <is>
          <t>HS-PRG-101</t>
        </is>
      </c>
      <c r="G29" s="18" t="n"/>
      <c r="H29" s="19" t="n"/>
      <c r="I29" s="20" t="n"/>
      <c r="J29" s="21" t="n">
        <v>12</v>
      </c>
      <c r="K29" s="22">
        <f>IF(OR(I29="",J29=""),"",EDATE(I29,J29))</f>
        <v/>
      </c>
      <c r="L29" s="23">
        <f>IF(K29="","",K29-TODAY())</f>
        <v/>
      </c>
      <c r="M29" s="24">
        <f>IF(B29="","",IF(I29="","Not yet approved",IF(J29="","Set review interval",IF(K29&lt;TODAY(),"Overdue",IF(K29-TODAY()&lt;=Lists!$H$5,"Due soon","Current")))))</f>
        <v/>
      </c>
      <c r="N29" s="18" t="n"/>
      <c r="O29" s="18" t="n"/>
      <c r="P29" s="18" t="n"/>
      <c r="Q29" s="18" t="inlineStr"/>
      <c r="R29" s="18" t="n"/>
      <c r="S29" s="18" t="n"/>
    </row>
    <row r="30">
      <c r="A30" s="18" t="inlineStr">
        <is>
          <t>HS-FRM-001</t>
        </is>
      </c>
      <c r="B30" s="18" t="inlineStr">
        <is>
          <t>Hazard Assessment Form</t>
        </is>
      </c>
      <c r="C30" s="19" t="inlineStr">
        <is>
          <t>4 - Form</t>
        </is>
      </c>
      <c r="D30" s="18" t="inlineStr">
        <is>
          <t>Form - digital</t>
        </is>
      </c>
      <c r="E30" s="18" t="inlineStr">
        <is>
          <t>4 - Hazard identification and risk assessment</t>
        </is>
      </c>
      <c r="F30" s="18" t="inlineStr">
        <is>
          <t>HS-PRG-004</t>
        </is>
      </c>
      <c r="G30" s="18" t="n"/>
      <c r="H30" s="19" t="n"/>
      <c r="I30" s="20" t="n"/>
      <c r="J30" s="21" t="n">
        <v>12</v>
      </c>
      <c r="K30" s="22">
        <f>IF(OR(I30="",J30=""),"",EDATE(I30,J30))</f>
        <v/>
      </c>
      <c r="L30" s="23">
        <f>IF(K30="","",K30-TODAY())</f>
        <v/>
      </c>
      <c r="M30" s="24">
        <f>IF(B30="","",IF(I30="","Not yet approved",IF(J30="","Set review interval",IF(K30&lt;TODAY(),"Overdue",IF(K30-TODAY()&lt;=Lists!$H$5,"Due soon","Current")))))</f>
        <v/>
      </c>
      <c r="N30" s="18" t="n"/>
      <c r="O30" s="18" t="n"/>
      <c r="P30" s="18" t="n"/>
      <c r="Q30" s="18" t="inlineStr">
        <is>
          <t>Completed hazard assessments</t>
        </is>
      </c>
      <c r="R30" s="18" t="n"/>
      <c r="S30" s="18" t="n"/>
    </row>
    <row r="31">
      <c r="A31" s="18" t="inlineStr">
        <is>
          <t>HS-FRM-002</t>
        </is>
      </c>
      <c r="B31" s="18" t="inlineStr">
        <is>
          <t>Field-Level Hazard Assessment</t>
        </is>
      </c>
      <c r="C31" s="19" t="inlineStr">
        <is>
          <t>4 - Form</t>
        </is>
      </c>
      <c r="D31" s="18" t="inlineStr">
        <is>
          <t>Form - paper</t>
        </is>
      </c>
      <c r="E31" s="18" t="inlineStr">
        <is>
          <t>4 - Hazard identification and risk assessment</t>
        </is>
      </c>
      <c r="F31" s="18" t="inlineStr">
        <is>
          <t>HS-PRG-004</t>
        </is>
      </c>
      <c r="G31" s="18" t="n"/>
      <c r="H31" s="19" t="n"/>
      <c r="I31" s="20" t="n"/>
      <c r="J31" s="21" t="n">
        <v>12</v>
      </c>
      <c r="K31" s="22">
        <f>IF(OR(I31="",J31=""),"",EDATE(I31,J31))</f>
        <v/>
      </c>
      <c r="L31" s="23">
        <f>IF(K31="","",K31-TODAY())</f>
        <v/>
      </c>
      <c r="M31" s="24">
        <f>IF(B31="","",IF(I31="","Not yet approved",IF(J31="","Set review interval",IF(K31&lt;TODAY(),"Overdue",IF(K31-TODAY()&lt;=Lists!$H$5,"Due soon","Current")))))</f>
        <v/>
      </c>
      <c r="N31" s="18" t="n"/>
      <c r="O31" s="18" t="n"/>
      <c r="P31" s="18" t="n"/>
      <c r="Q31" s="18" t="inlineStr">
        <is>
          <t>Completed FLHAs</t>
        </is>
      </c>
      <c r="R31" s="18" t="n"/>
      <c r="S31" s="18" t="n"/>
    </row>
    <row r="32">
      <c r="A32" s="18" t="inlineStr">
        <is>
          <t>HS-FRM-003</t>
        </is>
      </c>
      <c r="B32" s="18" t="inlineStr">
        <is>
          <t>Workplace Inspection Checklist</t>
        </is>
      </c>
      <c r="C32" s="19" t="inlineStr">
        <is>
          <t>4 - Form</t>
        </is>
      </c>
      <c r="D32" s="18" t="inlineStr">
        <is>
          <t>Form - digital</t>
        </is>
      </c>
      <c r="E32" s="18" t="inlineStr">
        <is>
          <t>8 - Inspections and corrective actions</t>
        </is>
      </c>
      <c r="F32" s="18" t="inlineStr">
        <is>
          <t>HS-PRG-009</t>
        </is>
      </c>
      <c r="G32" s="18" t="n"/>
      <c r="H32" s="19" t="n"/>
      <c r="I32" s="20" t="n"/>
      <c r="J32" s="21" t="n">
        <v>12</v>
      </c>
      <c r="K32" s="22">
        <f>IF(OR(I32="",J32=""),"",EDATE(I32,J32))</f>
        <v/>
      </c>
      <c r="L32" s="23">
        <f>IF(K32="","",K32-TODAY())</f>
        <v/>
      </c>
      <c r="M32" s="24">
        <f>IF(B32="","",IF(I32="","Not yet approved",IF(J32="","Set review interval",IF(K32&lt;TODAY(),"Overdue",IF(K32-TODAY()&lt;=Lists!$H$5,"Due soon","Current")))))</f>
        <v/>
      </c>
      <c r="N32" s="18" t="n"/>
      <c r="O32" s="18" t="n"/>
      <c r="P32" s="18" t="n"/>
      <c r="Q32" s="18" t="inlineStr">
        <is>
          <t>Inspection reports</t>
        </is>
      </c>
      <c r="R32" s="18" t="n"/>
      <c r="S32" s="18" t="n"/>
    </row>
    <row r="33">
      <c r="A33" s="18" t="inlineStr">
        <is>
          <t>HS-FRM-004</t>
        </is>
      </c>
      <c r="B33" s="18" t="inlineStr">
        <is>
          <t>Corrective Action Log</t>
        </is>
      </c>
      <c r="C33" s="19" t="inlineStr">
        <is>
          <t>4 - Form</t>
        </is>
      </c>
      <c r="D33" s="18" t="inlineStr">
        <is>
          <t>Form - digital</t>
        </is>
      </c>
      <c r="E33" s="18" t="inlineStr">
        <is>
          <t>8 - Inspections and corrective actions</t>
        </is>
      </c>
      <c r="F33" s="18" t="inlineStr">
        <is>
          <t>HS-PRG-009</t>
        </is>
      </c>
      <c r="G33" s="18" t="n"/>
      <c r="H33" s="19" t="n"/>
      <c r="I33" s="20" t="n"/>
      <c r="J33" s="21" t="n">
        <v>12</v>
      </c>
      <c r="K33" s="22">
        <f>IF(OR(I33="",J33=""),"",EDATE(I33,J33))</f>
        <v/>
      </c>
      <c r="L33" s="23">
        <f>IF(K33="","",K33-TODAY())</f>
        <v/>
      </c>
      <c r="M33" s="24">
        <f>IF(B33="","",IF(I33="","Not yet approved",IF(J33="","Set review interval",IF(K33&lt;TODAY(),"Overdue",IF(K33-TODAY()&lt;=Lists!$H$5,"Due soon","Current")))))</f>
        <v/>
      </c>
      <c r="N33" s="18" t="n"/>
      <c r="O33" s="18" t="n"/>
      <c r="P33" s="18" t="n"/>
      <c r="Q33" s="18" t="inlineStr">
        <is>
          <t>Corrective action records</t>
        </is>
      </c>
      <c r="R33" s="18" t="n"/>
      <c r="S33" s="18" t="n"/>
    </row>
    <row r="34">
      <c r="A34" s="18" t="inlineStr">
        <is>
          <t>HS-FRM-005</t>
        </is>
      </c>
      <c r="B34" s="18" t="inlineStr">
        <is>
          <t>Incident Report and Investigation Form</t>
        </is>
      </c>
      <c r="C34" s="19" t="inlineStr">
        <is>
          <t>4 - Form</t>
        </is>
      </c>
      <c r="D34" s="18" t="inlineStr">
        <is>
          <t>Form - digital</t>
        </is>
      </c>
      <c r="E34" s="18" t="inlineStr">
        <is>
          <t>9 - Emergencies and incidents</t>
        </is>
      </c>
      <c r="F34" s="18" t="inlineStr">
        <is>
          <t>HS-PRG-011</t>
        </is>
      </c>
      <c r="G34" s="18" t="n"/>
      <c r="H34" s="19" t="n"/>
      <c r="I34" s="20" t="n"/>
      <c r="J34" s="21" t="n">
        <v>12</v>
      </c>
      <c r="K34" s="22">
        <f>IF(OR(I34="",J34=""),"",EDATE(I34,J34))</f>
        <v/>
      </c>
      <c r="L34" s="23">
        <f>IF(K34="","",K34-TODAY())</f>
        <v/>
      </c>
      <c r="M34" s="24">
        <f>IF(B34="","",IF(I34="","Not yet approved",IF(J34="","Set review interval",IF(K34&lt;TODAY(),"Overdue",IF(K34-TODAY()&lt;=Lists!$H$5,"Due soon","Current")))))</f>
        <v/>
      </c>
      <c r="N34" s="18" t="n"/>
      <c r="O34" s="18" t="n"/>
      <c r="P34" s="18" t="n"/>
      <c r="Q34" s="18" t="inlineStr">
        <is>
          <t>Incident and investigation reports</t>
        </is>
      </c>
      <c r="R34" s="18" t="n"/>
      <c r="S34" s="18" t="n"/>
    </row>
    <row r="35">
      <c r="A35" s="18" t="inlineStr">
        <is>
          <t>HS-FRM-006</t>
        </is>
      </c>
      <c r="B35" s="18" t="inlineStr">
        <is>
          <t>Orientation Checklist</t>
        </is>
      </c>
      <c r="C35" s="19" t="inlineStr">
        <is>
          <t>4 - Form</t>
        </is>
      </c>
      <c r="D35" s="18" t="inlineStr">
        <is>
          <t>Form - paper</t>
        </is>
      </c>
      <c r="E35" s="18" t="inlineStr">
        <is>
          <t>7 - Orientation, training and competency</t>
        </is>
      </c>
      <c r="F35" s="18" t="inlineStr">
        <is>
          <t>HS-PRG-008</t>
        </is>
      </c>
      <c r="G35" s="18" t="n"/>
      <c r="H35" s="19" t="n"/>
      <c r="I35" s="20" t="n"/>
      <c r="J35" s="21" t="n">
        <v>12</v>
      </c>
      <c r="K35" s="22">
        <f>IF(OR(I35="",J35=""),"",EDATE(I35,J35))</f>
        <v/>
      </c>
      <c r="L35" s="23">
        <f>IF(K35="","",K35-TODAY())</f>
        <v/>
      </c>
      <c r="M35" s="24">
        <f>IF(B35="","",IF(I35="","Not yet approved",IF(J35="","Set review interval",IF(K35&lt;TODAY(),"Overdue",IF(K35-TODAY()&lt;=Lists!$H$5,"Due soon","Current")))))</f>
        <v/>
      </c>
      <c r="N35" s="18" t="n"/>
      <c r="O35" s="18" t="n"/>
      <c r="P35" s="18" t="n"/>
      <c r="Q35" s="18" t="inlineStr">
        <is>
          <t>Signed orientation checklists</t>
        </is>
      </c>
      <c r="R35" s="18" t="n"/>
      <c r="S35" s="18" t="n"/>
    </row>
    <row r="36">
      <c r="A36" s="18" t="inlineStr">
        <is>
          <t>HS-FRM-007</t>
        </is>
      </c>
      <c r="B36" s="18" t="inlineStr">
        <is>
          <t>Training Matrix</t>
        </is>
      </c>
      <c r="C36" s="19" t="inlineStr">
        <is>
          <t>4 - Form</t>
        </is>
      </c>
      <c r="D36" s="18" t="inlineStr">
        <is>
          <t>Form - digital</t>
        </is>
      </c>
      <c r="E36" s="18" t="inlineStr">
        <is>
          <t>7 - Orientation, training and competency</t>
        </is>
      </c>
      <c r="F36" s="18" t="inlineStr">
        <is>
          <t>HS-PRG-008</t>
        </is>
      </c>
      <c r="G36" s="18" t="n"/>
      <c r="H36" s="19" t="n"/>
      <c r="I36" s="20" t="n"/>
      <c r="J36" s="21" t="n">
        <v>12</v>
      </c>
      <c r="K36" s="22">
        <f>IF(OR(I36="",J36=""),"",EDATE(I36,J36))</f>
        <v/>
      </c>
      <c r="L36" s="23">
        <f>IF(K36="","",K36-TODAY())</f>
        <v/>
      </c>
      <c r="M36" s="24">
        <f>IF(B36="","",IF(I36="","Not yet approved",IF(J36="","Set review interval",IF(K36&lt;TODAY(),"Overdue",IF(K36-TODAY()&lt;=Lists!$H$5,"Due soon","Current")))))</f>
        <v/>
      </c>
      <c r="N36" s="18" t="n"/>
      <c r="O36" s="18" t="n"/>
      <c r="P36" s="18" t="n"/>
      <c r="Q36" s="18" t="inlineStr">
        <is>
          <t>Training and competency records</t>
        </is>
      </c>
      <c r="R36" s="18" t="n"/>
      <c r="S36" s="18" t="n"/>
    </row>
    <row r="37">
      <c r="A37" s="18" t="inlineStr">
        <is>
          <t>HS-FRM-008</t>
        </is>
      </c>
      <c r="B37" s="18" t="inlineStr">
        <is>
          <t>Ground Disturbance Permit</t>
        </is>
      </c>
      <c r="C37" s="19" t="inlineStr">
        <is>
          <t>4 - Form</t>
        </is>
      </c>
      <c r="D37" s="18" t="inlineStr">
        <is>
          <t>Form - paper</t>
        </is>
      </c>
      <c r="E37" s="18" t="inlineStr">
        <is>
          <t>6 - Programs and procedures</t>
        </is>
      </c>
      <c r="F37" s="18" t="inlineStr">
        <is>
          <t>HS-PRG-101</t>
        </is>
      </c>
      <c r="G37" s="18" t="n"/>
      <c r="H37" s="19" t="n"/>
      <c r="I37" s="20" t="n"/>
      <c r="J37" s="21" t="n">
        <v>12</v>
      </c>
      <c r="K37" s="22">
        <f>IF(OR(I37="",J37=""),"",EDATE(I37,J37))</f>
        <v/>
      </c>
      <c r="L37" s="23">
        <f>IF(K37="","",K37-TODAY())</f>
        <v/>
      </c>
      <c r="M37" s="24">
        <f>IF(B37="","",IF(I37="","Not yet approved",IF(J37="","Set review interval",IF(K37&lt;TODAY(),"Overdue",IF(K37-TODAY()&lt;=Lists!$H$5,"Due soon","Current")))))</f>
        <v/>
      </c>
      <c r="N37" s="18" t="n"/>
      <c r="O37" s="18" t="n"/>
      <c r="P37" s="18" t="n"/>
      <c r="Q37" s="18" t="inlineStr">
        <is>
          <t>Completed permits</t>
        </is>
      </c>
      <c r="R37" s="18" t="n"/>
      <c r="S37" s="18" t="n"/>
    </row>
    <row r="38">
      <c r="A38" s="18" t="inlineStr">
        <is>
          <t>HS-FRM-009</t>
        </is>
      </c>
      <c r="B38" s="18" t="inlineStr">
        <is>
          <t>Confined Space Entry Permit</t>
        </is>
      </c>
      <c r="C38" s="19" t="inlineStr">
        <is>
          <t>4 - Form</t>
        </is>
      </c>
      <c r="D38" s="18" t="inlineStr">
        <is>
          <t>Form - paper</t>
        </is>
      </c>
      <c r="E38" s="18" t="inlineStr">
        <is>
          <t>6 - Programs and procedures</t>
        </is>
      </c>
      <c r="F38" s="18" t="inlineStr">
        <is>
          <t>HS-PRG-103</t>
        </is>
      </c>
      <c r="G38" s="18" t="n"/>
      <c r="H38" s="19" t="n"/>
      <c r="I38" s="20" t="n"/>
      <c r="J38" s="21" t="n">
        <v>12</v>
      </c>
      <c r="K38" s="22">
        <f>IF(OR(I38="",J38=""),"",EDATE(I38,J38))</f>
        <v/>
      </c>
      <c r="L38" s="23">
        <f>IF(K38="","",K38-TODAY())</f>
        <v/>
      </c>
      <c r="M38" s="24">
        <f>IF(B38="","",IF(I38="","Not yet approved",IF(J38="","Set review interval",IF(K38&lt;TODAY(),"Overdue",IF(K38-TODAY()&lt;=Lists!$H$5,"Due soon","Current")))))</f>
        <v/>
      </c>
      <c r="N38" s="18" t="n"/>
      <c r="O38" s="18" t="n"/>
      <c r="P38" s="18" t="n"/>
      <c r="Q38" s="18" t="inlineStr">
        <is>
          <t>Completed permits</t>
        </is>
      </c>
      <c r="R38" s="18" t="n"/>
      <c r="S38" s="18" t="n"/>
    </row>
    <row r="39">
      <c r="A39" s="18" t="inlineStr">
        <is>
          <t>HS-FRM-010</t>
        </is>
      </c>
      <c r="B39" s="18" t="inlineStr">
        <is>
          <t>Committee Meeting Minutes Template</t>
        </is>
      </c>
      <c r="C39" s="19" t="inlineStr">
        <is>
          <t>4 - Form</t>
        </is>
      </c>
      <c r="D39" s="18" t="inlineStr">
        <is>
          <t>Form - digital</t>
        </is>
      </c>
      <c r="E39" s="18" t="inlineStr">
        <is>
          <t>3 - Worker involvement</t>
        </is>
      </c>
      <c r="F39" s="18" t="inlineStr">
        <is>
          <t>HS-PRG-003</t>
        </is>
      </c>
      <c r="G39" s="18" t="n"/>
      <c r="H39" s="19" t="n"/>
      <c r="I39" s="20" t="n"/>
      <c r="J39" s="21" t="n">
        <v>12</v>
      </c>
      <c r="K39" s="22">
        <f>IF(OR(I39="",J39=""),"",EDATE(I39,J39))</f>
        <v/>
      </c>
      <c r="L39" s="23">
        <f>IF(K39="","",K39-TODAY())</f>
        <v/>
      </c>
      <c r="M39" s="24">
        <f>IF(B39="","",IF(I39="","Not yet approved",IF(J39="","Set review interval",IF(K39&lt;TODAY(),"Overdue",IF(K39-TODAY()&lt;=Lists!$H$5,"Due soon","Current")))))</f>
        <v/>
      </c>
      <c r="N39" s="18" t="n"/>
      <c r="O39" s="18" t="n"/>
      <c r="P39" s="18" t="n"/>
      <c r="Q39" s="18" t="inlineStr">
        <is>
          <t>Meeting minutes</t>
        </is>
      </c>
      <c r="R39" s="18" t="n"/>
      <c r="S39" s="18" t="n"/>
    </row>
    <row r="40">
      <c r="A40" s="18" t="inlineStr">
        <is>
          <t>HS-FRM-011</t>
        </is>
      </c>
      <c r="B40" s="18" t="inlineStr">
        <is>
          <t>Emergency Drill Record</t>
        </is>
      </c>
      <c r="C40" s="19" t="inlineStr">
        <is>
          <t>4 - Form</t>
        </is>
      </c>
      <c r="D40" s="18" t="inlineStr">
        <is>
          <t>Form - paper</t>
        </is>
      </c>
      <c r="E40" s="18" t="inlineStr">
        <is>
          <t>9 - Emergencies and incidents</t>
        </is>
      </c>
      <c r="F40" s="18" t="inlineStr">
        <is>
          <t>HS-PRG-010</t>
        </is>
      </c>
      <c r="G40" s="18" t="n"/>
      <c r="H40" s="19" t="n"/>
      <c r="I40" s="20" t="n"/>
      <c r="J40" s="21" t="n">
        <v>12</v>
      </c>
      <c r="K40" s="22">
        <f>IF(OR(I40="",J40=""),"",EDATE(I40,J40))</f>
        <v/>
      </c>
      <c r="L40" s="23">
        <f>IF(K40="","",K40-TODAY())</f>
        <v/>
      </c>
      <c r="M40" s="24">
        <f>IF(B40="","",IF(I40="","Not yet approved",IF(J40="","Set review interval",IF(K40&lt;TODAY(),"Overdue",IF(K40-TODAY()&lt;=Lists!$H$5,"Due soon","Current")))))</f>
        <v/>
      </c>
      <c r="N40" s="18" t="n"/>
      <c r="O40" s="18" t="n"/>
      <c r="P40" s="18" t="n"/>
      <c r="Q40" s="18" t="inlineStr">
        <is>
          <t>Drill records</t>
        </is>
      </c>
      <c r="R40" s="18" t="n"/>
      <c r="S40" s="18" t="n"/>
    </row>
    <row r="41">
      <c r="A41" s="18" t="inlineStr">
        <is>
          <t>HS-FRM-012</t>
        </is>
      </c>
      <c r="B41" s="18" t="inlineStr">
        <is>
          <t>Management Review Record</t>
        </is>
      </c>
      <c r="C41" s="19" t="inlineStr">
        <is>
          <t>4 - Form</t>
        </is>
      </c>
      <c r="D41" s="18" t="inlineStr">
        <is>
          <t>Form - digital</t>
        </is>
      </c>
      <c r="E41" s="18" t="inlineStr">
        <is>
          <t>10 - Monitor, evaluate and improve</t>
        </is>
      </c>
      <c r="F41" s="18" t="inlineStr">
        <is>
          <t>HS-PRG-012</t>
        </is>
      </c>
      <c r="G41" s="18" t="n"/>
      <c r="H41" s="19" t="n"/>
      <c r="I41" s="20" t="n"/>
      <c r="J41" s="21" t="n">
        <v>12</v>
      </c>
      <c r="K41" s="22">
        <f>IF(OR(I41="",J41=""),"",EDATE(I41,J41))</f>
        <v/>
      </c>
      <c r="L41" s="23">
        <f>IF(K41="","",K41-TODAY())</f>
        <v/>
      </c>
      <c r="M41" s="24">
        <f>IF(B41="","",IF(I41="","Not yet approved",IF(J41="","Set review interval",IF(K41&lt;TODAY(),"Overdue",IF(K41-TODAY()&lt;=Lists!$H$5,"Due soon","Current")))))</f>
        <v/>
      </c>
      <c r="N41" s="18" t="n"/>
      <c r="O41" s="18" t="n"/>
      <c r="P41" s="18" t="n"/>
      <c r="Q41" s="18" t="inlineStr">
        <is>
          <t>Management review minutes and actions</t>
        </is>
      </c>
      <c r="R41" s="18" t="n"/>
      <c r="S41" s="18" t="n"/>
    </row>
    <row r="42">
      <c r="A42" s="18" t="n"/>
      <c r="B42" s="18" t="n"/>
      <c r="C42" s="19" t="n"/>
      <c r="D42" s="18" t="n"/>
      <c r="E42" s="18" t="n"/>
      <c r="F42" s="18" t="n"/>
      <c r="G42" s="18" t="n"/>
      <c r="H42" s="19" t="n"/>
      <c r="I42" s="20" t="n"/>
      <c r="J42" s="19" t="n"/>
      <c r="K42" s="22">
        <f>IF(OR(I42="",J42=""),"",EDATE(I42,J42))</f>
        <v/>
      </c>
      <c r="L42" s="23">
        <f>IF(K42="","",K42-TODAY())</f>
        <v/>
      </c>
      <c r="M42" s="24">
        <f>IF(B42="","",IF(I42="","Not yet approved",IF(J42="","Set review interval",IF(K42&lt;TODAY(),"Overdue",IF(K42-TODAY()&lt;=Lists!$H$5,"Due soon","Current")))))</f>
        <v/>
      </c>
      <c r="N42" s="18" t="n"/>
      <c r="O42" s="18" t="n"/>
      <c r="P42" s="18" t="n"/>
      <c r="Q42" s="18" t="n"/>
      <c r="R42" s="18" t="n"/>
      <c r="S42" s="18" t="n"/>
    </row>
    <row r="43">
      <c r="A43" s="18" t="n"/>
      <c r="B43" s="18" t="n"/>
      <c r="C43" s="19" t="n"/>
      <c r="D43" s="18" t="n"/>
      <c r="E43" s="18" t="n"/>
      <c r="F43" s="18" t="n"/>
      <c r="G43" s="18" t="n"/>
      <c r="H43" s="19" t="n"/>
      <c r="I43" s="20" t="n"/>
      <c r="J43" s="19" t="n"/>
      <c r="K43" s="22">
        <f>IF(OR(I43="",J43=""),"",EDATE(I43,J43))</f>
        <v/>
      </c>
      <c r="L43" s="23">
        <f>IF(K43="","",K43-TODAY())</f>
        <v/>
      </c>
      <c r="M43" s="24">
        <f>IF(B43="","",IF(I43="","Not yet approved",IF(J43="","Set review interval",IF(K43&lt;TODAY(),"Overdue",IF(K43-TODAY()&lt;=Lists!$H$5,"Due soon","Current")))))</f>
        <v/>
      </c>
      <c r="N43" s="18" t="n"/>
      <c r="O43" s="18" t="n"/>
      <c r="P43" s="18" t="n"/>
      <c r="Q43" s="18" t="n"/>
      <c r="R43" s="18" t="n"/>
      <c r="S43" s="18" t="n"/>
    </row>
    <row r="44">
      <c r="A44" s="18" t="n"/>
      <c r="B44" s="18" t="n"/>
      <c r="C44" s="19" t="n"/>
      <c r="D44" s="18" t="n"/>
      <c r="E44" s="18" t="n"/>
      <c r="F44" s="18" t="n"/>
      <c r="G44" s="18" t="n"/>
      <c r="H44" s="19" t="n"/>
      <c r="I44" s="20" t="n"/>
      <c r="J44" s="19" t="n"/>
      <c r="K44" s="22">
        <f>IF(OR(I44="",J44=""),"",EDATE(I44,J44))</f>
        <v/>
      </c>
      <c r="L44" s="23">
        <f>IF(K44="","",K44-TODAY())</f>
        <v/>
      </c>
      <c r="M44" s="24">
        <f>IF(B44="","",IF(I44="","Not yet approved",IF(J44="","Set review interval",IF(K44&lt;TODAY(),"Overdue",IF(K44-TODAY()&lt;=Lists!$H$5,"Due soon","Current")))))</f>
        <v/>
      </c>
      <c r="N44" s="18" t="n"/>
      <c r="O44" s="18" t="n"/>
      <c r="P44" s="18" t="n"/>
      <c r="Q44" s="18" t="n"/>
      <c r="R44" s="18" t="n"/>
      <c r="S44" s="18" t="n"/>
    </row>
    <row r="45">
      <c r="A45" s="18" t="n"/>
      <c r="B45" s="18" t="n"/>
      <c r="C45" s="19" t="n"/>
      <c r="D45" s="18" t="n"/>
      <c r="E45" s="18" t="n"/>
      <c r="F45" s="18" t="n"/>
      <c r="G45" s="18" t="n"/>
      <c r="H45" s="19" t="n"/>
      <c r="I45" s="20" t="n"/>
      <c r="J45" s="19" t="n"/>
      <c r="K45" s="22">
        <f>IF(OR(I45="",J45=""),"",EDATE(I45,J45))</f>
        <v/>
      </c>
      <c r="L45" s="23">
        <f>IF(K45="","",K45-TODAY())</f>
        <v/>
      </c>
      <c r="M45" s="24">
        <f>IF(B45="","",IF(I45="","Not yet approved",IF(J45="","Set review interval",IF(K45&lt;TODAY(),"Overdue",IF(K45-TODAY()&lt;=Lists!$H$5,"Due soon","Current")))))</f>
        <v/>
      </c>
      <c r="N45" s="18" t="n"/>
      <c r="O45" s="18" t="n"/>
      <c r="P45" s="18" t="n"/>
      <c r="Q45" s="18" t="n"/>
      <c r="R45" s="18" t="n"/>
      <c r="S45" s="18" t="n"/>
    </row>
    <row r="46">
      <c r="A46" s="18" t="n"/>
      <c r="B46" s="18" t="n"/>
      <c r="C46" s="19" t="n"/>
      <c r="D46" s="18" t="n"/>
      <c r="E46" s="18" t="n"/>
      <c r="F46" s="18" t="n"/>
      <c r="G46" s="18" t="n"/>
      <c r="H46" s="19" t="n"/>
      <c r="I46" s="20" t="n"/>
      <c r="J46" s="19" t="n"/>
      <c r="K46" s="22">
        <f>IF(OR(I46="",J46=""),"",EDATE(I46,J46))</f>
        <v/>
      </c>
      <c r="L46" s="23">
        <f>IF(K46="","",K46-TODAY())</f>
        <v/>
      </c>
      <c r="M46" s="24">
        <f>IF(B46="","",IF(I46="","Not yet approved",IF(J46="","Set review interval",IF(K46&lt;TODAY(),"Overdue",IF(K46-TODAY()&lt;=Lists!$H$5,"Due soon","Current")))))</f>
        <v/>
      </c>
      <c r="N46" s="18" t="n"/>
      <c r="O46" s="18" t="n"/>
      <c r="P46" s="18" t="n"/>
      <c r="Q46" s="18" t="n"/>
      <c r="R46" s="18" t="n"/>
      <c r="S46" s="18" t="n"/>
    </row>
    <row r="47">
      <c r="A47" s="18" t="n"/>
      <c r="B47" s="18" t="n"/>
      <c r="C47" s="19" t="n"/>
      <c r="D47" s="18" t="n"/>
      <c r="E47" s="18" t="n"/>
      <c r="F47" s="18" t="n"/>
      <c r="G47" s="18" t="n"/>
      <c r="H47" s="19" t="n"/>
      <c r="I47" s="20" t="n"/>
      <c r="J47" s="19" t="n"/>
      <c r="K47" s="22">
        <f>IF(OR(I47="",J47=""),"",EDATE(I47,J47))</f>
        <v/>
      </c>
      <c r="L47" s="23">
        <f>IF(K47="","",K47-TODAY())</f>
        <v/>
      </c>
      <c r="M47" s="24">
        <f>IF(B47="","",IF(I47="","Not yet approved",IF(J47="","Set review interval",IF(K47&lt;TODAY(),"Overdue",IF(K47-TODAY()&lt;=Lists!$H$5,"Due soon","Current")))))</f>
        <v/>
      </c>
      <c r="N47" s="18" t="n"/>
      <c r="O47" s="18" t="n"/>
      <c r="P47" s="18" t="n"/>
      <c r="Q47" s="18" t="n"/>
      <c r="R47" s="18" t="n"/>
      <c r="S47" s="18" t="n"/>
    </row>
    <row r="48">
      <c r="A48" s="18" t="n"/>
      <c r="B48" s="18" t="n"/>
      <c r="C48" s="19" t="n"/>
      <c r="D48" s="18" t="n"/>
      <c r="E48" s="18" t="n"/>
      <c r="F48" s="18" t="n"/>
      <c r="G48" s="18" t="n"/>
      <c r="H48" s="19" t="n"/>
      <c r="I48" s="20" t="n"/>
      <c r="J48" s="19" t="n"/>
      <c r="K48" s="22">
        <f>IF(OR(I48="",J48=""),"",EDATE(I48,J48))</f>
        <v/>
      </c>
      <c r="L48" s="23">
        <f>IF(K48="","",K48-TODAY())</f>
        <v/>
      </c>
      <c r="M48" s="24">
        <f>IF(B48="","",IF(I48="","Not yet approved",IF(J48="","Set review interval",IF(K48&lt;TODAY(),"Overdue",IF(K48-TODAY()&lt;=Lists!$H$5,"Due soon","Current")))))</f>
        <v/>
      </c>
      <c r="N48" s="18" t="n"/>
      <c r="O48" s="18" t="n"/>
      <c r="P48" s="18" t="n"/>
      <c r="Q48" s="18" t="n"/>
      <c r="R48" s="18" t="n"/>
      <c r="S48" s="18" t="n"/>
    </row>
    <row r="49">
      <c r="A49" s="18" t="n"/>
      <c r="B49" s="18" t="n"/>
      <c r="C49" s="19" t="n"/>
      <c r="D49" s="18" t="n"/>
      <c r="E49" s="18" t="n"/>
      <c r="F49" s="18" t="n"/>
      <c r="G49" s="18" t="n"/>
      <c r="H49" s="19" t="n"/>
      <c r="I49" s="20" t="n"/>
      <c r="J49" s="19" t="n"/>
      <c r="K49" s="22">
        <f>IF(OR(I49="",J49=""),"",EDATE(I49,J49))</f>
        <v/>
      </c>
      <c r="L49" s="23">
        <f>IF(K49="","",K49-TODAY())</f>
        <v/>
      </c>
      <c r="M49" s="24">
        <f>IF(B49="","",IF(I49="","Not yet approved",IF(J49="","Set review interval",IF(K49&lt;TODAY(),"Overdue",IF(K49-TODAY()&lt;=Lists!$H$5,"Due soon","Current")))))</f>
        <v/>
      </c>
      <c r="N49" s="18" t="n"/>
      <c r="O49" s="18" t="n"/>
      <c r="P49" s="18" t="n"/>
      <c r="Q49" s="18" t="n"/>
      <c r="R49" s="18" t="n"/>
      <c r="S49" s="18" t="n"/>
    </row>
    <row r="50">
      <c r="A50" s="18" t="n"/>
      <c r="B50" s="18" t="n"/>
      <c r="C50" s="19" t="n"/>
      <c r="D50" s="18" t="n"/>
      <c r="E50" s="18" t="n"/>
      <c r="F50" s="18" t="n"/>
      <c r="G50" s="18" t="n"/>
      <c r="H50" s="19" t="n"/>
      <c r="I50" s="20" t="n"/>
      <c r="J50" s="19" t="n"/>
      <c r="K50" s="22">
        <f>IF(OR(I50="",J50=""),"",EDATE(I50,J50))</f>
        <v/>
      </c>
      <c r="L50" s="23">
        <f>IF(K50="","",K50-TODAY())</f>
        <v/>
      </c>
      <c r="M50" s="24">
        <f>IF(B50="","",IF(I50="","Not yet approved",IF(J50="","Set review interval",IF(K50&lt;TODAY(),"Overdue",IF(K50-TODAY()&lt;=Lists!$H$5,"Due soon","Current")))))</f>
        <v/>
      </c>
      <c r="N50" s="18" t="n"/>
      <c r="O50" s="18" t="n"/>
      <c r="P50" s="18" t="n"/>
      <c r="Q50" s="18" t="n"/>
      <c r="R50" s="18" t="n"/>
      <c r="S50" s="18" t="n"/>
    </row>
    <row r="51">
      <c r="A51" s="18" t="n"/>
      <c r="B51" s="18" t="n"/>
      <c r="C51" s="19" t="n"/>
      <c r="D51" s="18" t="n"/>
      <c r="E51" s="18" t="n"/>
      <c r="F51" s="18" t="n"/>
      <c r="G51" s="18" t="n"/>
      <c r="H51" s="19" t="n"/>
      <c r="I51" s="20" t="n"/>
      <c r="J51" s="19" t="n"/>
      <c r="K51" s="22">
        <f>IF(OR(I51="",J51=""),"",EDATE(I51,J51))</f>
        <v/>
      </c>
      <c r="L51" s="23">
        <f>IF(K51="","",K51-TODAY())</f>
        <v/>
      </c>
      <c r="M51" s="24">
        <f>IF(B51="","",IF(I51="","Not yet approved",IF(J51="","Set review interval",IF(K51&lt;TODAY(),"Overdue",IF(K51-TODAY()&lt;=Lists!$H$5,"Due soon","Current")))))</f>
        <v/>
      </c>
      <c r="N51" s="18" t="n"/>
      <c r="O51" s="18" t="n"/>
      <c r="P51" s="18" t="n"/>
      <c r="Q51" s="18" t="n"/>
      <c r="R51" s="18" t="n"/>
      <c r="S51" s="18" t="n"/>
    </row>
    <row r="52">
      <c r="A52" s="18" t="n"/>
      <c r="B52" s="18" t="n"/>
      <c r="C52" s="19" t="n"/>
      <c r="D52" s="18" t="n"/>
      <c r="E52" s="18" t="n"/>
      <c r="F52" s="18" t="n"/>
      <c r="G52" s="18" t="n"/>
      <c r="H52" s="19" t="n"/>
      <c r="I52" s="20" t="n"/>
      <c r="J52" s="19" t="n"/>
      <c r="K52" s="22">
        <f>IF(OR(I52="",J52=""),"",EDATE(I52,J52))</f>
        <v/>
      </c>
      <c r="L52" s="23">
        <f>IF(K52="","",K52-TODAY())</f>
        <v/>
      </c>
      <c r="M52" s="24">
        <f>IF(B52="","",IF(I52="","Not yet approved",IF(J52="","Set review interval",IF(K52&lt;TODAY(),"Overdue",IF(K52-TODAY()&lt;=Lists!$H$5,"Due soon","Current")))))</f>
        <v/>
      </c>
      <c r="N52" s="18" t="n"/>
      <c r="O52" s="18" t="n"/>
      <c r="P52" s="18" t="n"/>
      <c r="Q52" s="18" t="n"/>
      <c r="R52" s="18" t="n"/>
      <c r="S52" s="18" t="n"/>
    </row>
    <row r="53">
      <c r="A53" s="18" t="n"/>
      <c r="B53" s="18" t="n"/>
      <c r="C53" s="19" t="n"/>
      <c r="D53" s="18" t="n"/>
      <c r="E53" s="18" t="n"/>
      <c r="F53" s="18" t="n"/>
      <c r="G53" s="18" t="n"/>
      <c r="H53" s="19" t="n"/>
      <c r="I53" s="20" t="n"/>
      <c r="J53" s="19" t="n"/>
      <c r="K53" s="22">
        <f>IF(OR(I53="",J53=""),"",EDATE(I53,J53))</f>
        <v/>
      </c>
      <c r="L53" s="23">
        <f>IF(K53="","",K53-TODAY())</f>
        <v/>
      </c>
      <c r="M53" s="24">
        <f>IF(B53="","",IF(I53="","Not yet approved",IF(J53="","Set review interval",IF(K53&lt;TODAY(),"Overdue",IF(K53-TODAY()&lt;=Lists!$H$5,"Due soon","Current")))))</f>
        <v/>
      </c>
      <c r="N53" s="18" t="n"/>
      <c r="O53" s="18" t="n"/>
      <c r="P53" s="18" t="n"/>
      <c r="Q53" s="18" t="n"/>
      <c r="R53" s="18" t="n"/>
      <c r="S53" s="18" t="n"/>
    </row>
    <row r="54">
      <c r="A54" s="18" t="n"/>
      <c r="B54" s="18" t="n"/>
      <c r="C54" s="19" t="n"/>
      <c r="D54" s="18" t="n"/>
      <c r="E54" s="18" t="n"/>
      <c r="F54" s="18" t="n"/>
      <c r="G54" s="18" t="n"/>
      <c r="H54" s="19" t="n"/>
      <c r="I54" s="20" t="n"/>
      <c r="J54" s="19" t="n"/>
      <c r="K54" s="22">
        <f>IF(OR(I54="",J54=""),"",EDATE(I54,J54))</f>
        <v/>
      </c>
      <c r="L54" s="23">
        <f>IF(K54="","",K54-TODAY())</f>
        <v/>
      </c>
      <c r="M54" s="24">
        <f>IF(B54="","",IF(I54="","Not yet approved",IF(J54="","Set review interval",IF(K54&lt;TODAY(),"Overdue",IF(K54-TODAY()&lt;=Lists!$H$5,"Due soon","Current")))))</f>
        <v/>
      </c>
      <c r="N54" s="18" t="n"/>
      <c r="O54" s="18" t="n"/>
      <c r="P54" s="18" t="n"/>
      <c r="Q54" s="18" t="n"/>
      <c r="R54" s="18" t="n"/>
      <c r="S54" s="18" t="n"/>
    </row>
    <row r="55">
      <c r="A55" s="18" t="n"/>
      <c r="B55" s="18" t="n"/>
      <c r="C55" s="19" t="n"/>
      <c r="D55" s="18" t="n"/>
      <c r="E55" s="18" t="n"/>
      <c r="F55" s="18" t="n"/>
      <c r="G55" s="18" t="n"/>
      <c r="H55" s="19" t="n"/>
      <c r="I55" s="20" t="n"/>
      <c r="J55" s="19" t="n"/>
      <c r="K55" s="22">
        <f>IF(OR(I55="",J55=""),"",EDATE(I55,J55))</f>
        <v/>
      </c>
      <c r="L55" s="23">
        <f>IF(K55="","",K55-TODAY())</f>
        <v/>
      </c>
      <c r="M55" s="24">
        <f>IF(B55="","",IF(I55="","Not yet approved",IF(J55="","Set review interval",IF(K55&lt;TODAY(),"Overdue",IF(K55-TODAY()&lt;=Lists!$H$5,"Due soon","Current")))))</f>
        <v/>
      </c>
      <c r="N55" s="18" t="n"/>
      <c r="O55" s="18" t="n"/>
      <c r="P55" s="18" t="n"/>
      <c r="Q55" s="18" t="n"/>
      <c r="R55" s="18" t="n"/>
      <c r="S55" s="18" t="n"/>
    </row>
    <row r="56">
      <c r="A56" s="18" t="n"/>
      <c r="B56" s="18" t="n"/>
      <c r="C56" s="19" t="n"/>
      <c r="D56" s="18" t="n"/>
      <c r="E56" s="18" t="n"/>
      <c r="F56" s="18" t="n"/>
      <c r="G56" s="18" t="n"/>
      <c r="H56" s="19" t="n"/>
      <c r="I56" s="20" t="n"/>
      <c r="J56" s="19" t="n"/>
      <c r="K56" s="22">
        <f>IF(OR(I56="",J56=""),"",EDATE(I56,J56))</f>
        <v/>
      </c>
      <c r="L56" s="23">
        <f>IF(K56="","",K56-TODAY())</f>
        <v/>
      </c>
      <c r="M56" s="24">
        <f>IF(B56="","",IF(I56="","Not yet approved",IF(J56="","Set review interval",IF(K56&lt;TODAY(),"Overdue",IF(K56-TODAY()&lt;=Lists!$H$5,"Due soon","Current")))))</f>
        <v/>
      </c>
      <c r="N56" s="18" t="n"/>
      <c r="O56" s="18" t="n"/>
      <c r="P56" s="18" t="n"/>
      <c r="Q56" s="18" t="n"/>
      <c r="R56" s="18" t="n"/>
      <c r="S56" s="18" t="n"/>
    </row>
    <row r="57">
      <c r="A57" s="18" t="n"/>
      <c r="B57" s="18" t="n"/>
      <c r="C57" s="19" t="n"/>
      <c r="D57" s="18" t="n"/>
      <c r="E57" s="18" t="n"/>
      <c r="F57" s="18" t="n"/>
      <c r="G57" s="18" t="n"/>
      <c r="H57" s="19" t="n"/>
      <c r="I57" s="20" t="n"/>
      <c r="J57" s="19" t="n"/>
      <c r="K57" s="22">
        <f>IF(OR(I57="",J57=""),"",EDATE(I57,J57))</f>
        <v/>
      </c>
      <c r="L57" s="23">
        <f>IF(K57="","",K57-TODAY())</f>
        <v/>
      </c>
      <c r="M57" s="24">
        <f>IF(B57="","",IF(I57="","Not yet approved",IF(J57="","Set review interval",IF(K57&lt;TODAY(),"Overdue",IF(K57-TODAY()&lt;=Lists!$H$5,"Due soon","Current")))))</f>
        <v/>
      </c>
      <c r="N57" s="18" t="n"/>
      <c r="O57" s="18" t="n"/>
      <c r="P57" s="18" t="n"/>
      <c r="Q57" s="18" t="n"/>
      <c r="R57" s="18" t="n"/>
      <c r="S57" s="18" t="n"/>
    </row>
    <row r="58">
      <c r="A58" s="18" t="n"/>
      <c r="B58" s="18" t="n"/>
      <c r="C58" s="19" t="n"/>
      <c r="D58" s="18" t="n"/>
      <c r="E58" s="18" t="n"/>
      <c r="F58" s="18" t="n"/>
      <c r="G58" s="18" t="n"/>
      <c r="H58" s="19" t="n"/>
      <c r="I58" s="20" t="n"/>
      <c r="J58" s="19" t="n"/>
      <c r="K58" s="22">
        <f>IF(OR(I58="",J58=""),"",EDATE(I58,J58))</f>
        <v/>
      </c>
      <c r="L58" s="23">
        <f>IF(K58="","",K58-TODAY())</f>
        <v/>
      </c>
      <c r="M58" s="24">
        <f>IF(B58="","",IF(I58="","Not yet approved",IF(J58="","Set review interval",IF(K58&lt;TODAY(),"Overdue",IF(K58-TODAY()&lt;=Lists!$H$5,"Due soon","Current")))))</f>
        <v/>
      </c>
      <c r="N58" s="18" t="n"/>
      <c r="O58" s="18" t="n"/>
      <c r="P58" s="18" t="n"/>
      <c r="Q58" s="18" t="n"/>
      <c r="R58" s="18" t="n"/>
      <c r="S58" s="18" t="n"/>
    </row>
    <row r="59">
      <c r="A59" s="18" t="n"/>
      <c r="B59" s="18" t="n"/>
      <c r="C59" s="19" t="n"/>
      <c r="D59" s="18" t="n"/>
      <c r="E59" s="18" t="n"/>
      <c r="F59" s="18" t="n"/>
      <c r="G59" s="18" t="n"/>
      <c r="H59" s="19" t="n"/>
      <c r="I59" s="20" t="n"/>
      <c r="J59" s="19" t="n"/>
      <c r="K59" s="22">
        <f>IF(OR(I59="",J59=""),"",EDATE(I59,J59))</f>
        <v/>
      </c>
      <c r="L59" s="23">
        <f>IF(K59="","",K59-TODAY())</f>
        <v/>
      </c>
      <c r="M59" s="24">
        <f>IF(B59="","",IF(I59="","Not yet approved",IF(J59="","Set review interval",IF(K59&lt;TODAY(),"Overdue",IF(K59-TODAY()&lt;=Lists!$H$5,"Due soon","Current")))))</f>
        <v/>
      </c>
      <c r="N59" s="18" t="n"/>
      <c r="O59" s="18" t="n"/>
      <c r="P59" s="18" t="n"/>
      <c r="Q59" s="18" t="n"/>
      <c r="R59" s="18" t="n"/>
      <c r="S59" s="18" t="n"/>
    </row>
    <row r="60">
      <c r="A60" s="18" t="n"/>
      <c r="B60" s="18" t="n"/>
      <c r="C60" s="19" t="n"/>
      <c r="D60" s="18" t="n"/>
      <c r="E60" s="18" t="n"/>
      <c r="F60" s="18" t="n"/>
      <c r="G60" s="18" t="n"/>
      <c r="H60" s="19" t="n"/>
      <c r="I60" s="20" t="n"/>
      <c r="J60" s="19" t="n"/>
      <c r="K60" s="22">
        <f>IF(OR(I60="",J60=""),"",EDATE(I60,J60))</f>
        <v/>
      </c>
      <c r="L60" s="23">
        <f>IF(K60="","",K60-TODAY())</f>
        <v/>
      </c>
      <c r="M60" s="24">
        <f>IF(B60="","",IF(I60="","Not yet approved",IF(J60="","Set review interval",IF(K60&lt;TODAY(),"Overdue",IF(K60-TODAY()&lt;=Lists!$H$5,"Due soon","Current")))))</f>
        <v/>
      </c>
      <c r="N60" s="18" t="n"/>
      <c r="O60" s="18" t="n"/>
      <c r="P60" s="18" t="n"/>
      <c r="Q60" s="18" t="n"/>
      <c r="R60" s="18" t="n"/>
      <c r="S60" s="18" t="n"/>
    </row>
    <row r="61">
      <c r="A61" s="18" t="n"/>
      <c r="B61" s="18" t="n"/>
      <c r="C61" s="19" t="n"/>
      <c r="D61" s="18" t="n"/>
      <c r="E61" s="18" t="n"/>
      <c r="F61" s="18" t="n"/>
      <c r="G61" s="18" t="n"/>
      <c r="H61" s="19" t="n"/>
      <c r="I61" s="20" t="n"/>
      <c r="J61" s="19" t="n"/>
      <c r="K61" s="22">
        <f>IF(OR(I61="",J61=""),"",EDATE(I61,J61))</f>
        <v/>
      </c>
      <c r="L61" s="23">
        <f>IF(K61="","",K61-TODAY())</f>
        <v/>
      </c>
      <c r="M61" s="24">
        <f>IF(B61="","",IF(I61="","Not yet approved",IF(J61="","Set review interval",IF(K61&lt;TODAY(),"Overdue",IF(K61-TODAY()&lt;=Lists!$H$5,"Due soon","Current")))))</f>
        <v/>
      </c>
      <c r="N61" s="18" t="n"/>
      <c r="O61" s="18" t="n"/>
      <c r="P61" s="18" t="n"/>
      <c r="Q61" s="18" t="n"/>
      <c r="R61" s="18" t="n"/>
      <c r="S61" s="18" t="n"/>
    </row>
    <row r="62">
      <c r="A62" s="18" t="n"/>
      <c r="B62" s="18" t="n"/>
      <c r="C62" s="19" t="n"/>
      <c r="D62" s="18" t="n"/>
      <c r="E62" s="18" t="n"/>
      <c r="F62" s="18" t="n"/>
      <c r="G62" s="18" t="n"/>
      <c r="H62" s="19" t="n"/>
      <c r="I62" s="20" t="n"/>
      <c r="J62" s="19" t="n"/>
      <c r="K62" s="22">
        <f>IF(OR(I62="",J62=""),"",EDATE(I62,J62))</f>
        <v/>
      </c>
      <c r="L62" s="23">
        <f>IF(K62="","",K62-TODAY())</f>
        <v/>
      </c>
      <c r="M62" s="24">
        <f>IF(B62="","",IF(I62="","Not yet approved",IF(J62="","Set review interval",IF(K62&lt;TODAY(),"Overdue",IF(K62-TODAY()&lt;=Lists!$H$5,"Due soon","Current")))))</f>
        <v/>
      </c>
      <c r="N62" s="18" t="n"/>
      <c r="O62" s="18" t="n"/>
      <c r="P62" s="18" t="n"/>
      <c r="Q62" s="18" t="n"/>
      <c r="R62" s="18" t="n"/>
      <c r="S62" s="18" t="n"/>
    </row>
    <row r="63">
      <c r="A63" s="18" t="n"/>
      <c r="B63" s="18" t="n"/>
      <c r="C63" s="19" t="n"/>
      <c r="D63" s="18" t="n"/>
      <c r="E63" s="18" t="n"/>
      <c r="F63" s="18" t="n"/>
      <c r="G63" s="18" t="n"/>
      <c r="H63" s="19" t="n"/>
      <c r="I63" s="20" t="n"/>
      <c r="J63" s="19" t="n"/>
      <c r="K63" s="22">
        <f>IF(OR(I63="",J63=""),"",EDATE(I63,J63))</f>
        <v/>
      </c>
      <c r="L63" s="23">
        <f>IF(K63="","",K63-TODAY())</f>
        <v/>
      </c>
      <c r="M63" s="24">
        <f>IF(B63="","",IF(I63="","Not yet approved",IF(J63="","Set review interval",IF(K63&lt;TODAY(),"Overdue",IF(K63-TODAY()&lt;=Lists!$H$5,"Due soon","Current")))))</f>
        <v/>
      </c>
      <c r="N63" s="18" t="n"/>
      <c r="O63" s="18" t="n"/>
      <c r="P63" s="18" t="n"/>
      <c r="Q63" s="18" t="n"/>
      <c r="R63" s="18" t="n"/>
      <c r="S63" s="18" t="n"/>
    </row>
    <row r="64">
      <c r="A64" s="18" t="n"/>
      <c r="B64" s="18" t="n"/>
      <c r="C64" s="19" t="n"/>
      <c r="D64" s="18" t="n"/>
      <c r="E64" s="18" t="n"/>
      <c r="F64" s="18" t="n"/>
      <c r="G64" s="18" t="n"/>
      <c r="H64" s="19" t="n"/>
      <c r="I64" s="20" t="n"/>
      <c r="J64" s="19" t="n"/>
      <c r="K64" s="22">
        <f>IF(OR(I64="",J64=""),"",EDATE(I64,J64))</f>
        <v/>
      </c>
      <c r="L64" s="23">
        <f>IF(K64="","",K64-TODAY())</f>
        <v/>
      </c>
      <c r="M64" s="24">
        <f>IF(B64="","",IF(I64="","Not yet approved",IF(J64="","Set review interval",IF(K64&lt;TODAY(),"Overdue",IF(K64-TODAY()&lt;=Lists!$H$5,"Due soon","Current")))))</f>
        <v/>
      </c>
      <c r="N64" s="18" t="n"/>
      <c r="O64" s="18" t="n"/>
      <c r="P64" s="18" t="n"/>
      <c r="Q64" s="18" t="n"/>
      <c r="R64" s="18" t="n"/>
      <c r="S64" s="18" t="n"/>
    </row>
    <row r="65">
      <c r="A65" s="18" t="n"/>
      <c r="B65" s="18" t="n"/>
      <c r="C65" s="19" t="n"/>
      <c r="D65" s="18" t="n"/>
      <c r="E65" s="18" t="n"/>
      <c r="F65" s="18" t="n"/>
      <c r="G65" s="18" t="n"/>
      <c r="H65" s="19" t="n"/>
      <c r="I65" s="20" t="n"/>
      <c r="J65" s="19" t="n"/>
      <c r="K65" s="22">
        <f>IF(OR(I65="",J65=""),"",EDATE(I65,J65))</f>
        <v/>
      </c>
      <c r="L65" s="23">
        <f>IF(K65="","",K65-TODAY())</f>
        <v/>
      </c>
      <c r="M65" s="24">
        <f>IF(B65="","",IF(I65="","Not yet approved",IF(J65="","Set review interval",IF(K65&lt;TODAY(),"Overdue",IF(K65-TODAY()&lt;=Lists!$H$5,"Due soon","Current")))))</f>
        <v/>
      </c>
      <c r="N65" s="18" t="n"/>
      <c r="O65" s="18" t="n"/>
      <c r="P65" s="18" t="n"/>
      <c r="Q65" s="18" t="n"/>
      <c r="R65" s="18" t="n"/>
      <c r="S65" s="18" t="n"/>
    </row>
    <row r="66">
      <c r="A66" s="18" t="n"/>
      <c r="B66" s="18" t="n"/>
      <c r="C66" s="19" t="n"/>
      <c r="D66" s="18" t="n"/>
      <c r="E66" s="18" t="n"/>
      <c r="F66" s="18" t="n"/>
      <c r="G66" s="18" t="n"/>
      <c r="H66" s="19" t="n"/>
      <c r="I66" s="20" t="n"/>
      <c r="J66" s="19" t="n"/>
      <c r="K66" s="22">
        <f>IF(OR(I66="",J66=""),"",EDATE(I66,J66))</f>
        <v/>
      </c>
      <c r="L66" s="23">
        <f>IF(K66="","",K66-TODAY())</f>
        <v/>
      </c>
      <c r="M66" s="24">
        <f>IF(B66="","",IF(I66="","Not yet approved",IF(J66="","Set review interval",IF(K66&lt;TODAY(),"Overdue",IF(K66-TODAY()&lt;=Lists!$H$5,"Due soon","Current")))))</f>
        <v/>
      </c>
      <c r="N66" s="18" t="n"/>
      <c r="O66" s="18" t="n"/>
      <c r="P66" s="18" t="n"/>
      <c r="Q66" s="18" t="n"/>
      <c r="R66" s="18" t="n"/>
      <c r="S66" s="18" t="n"/>
    </row>
    <row r="67">
      <c r="A67" s="18" t="n"/>
      <c r="B67" s="18" t="n"/>
      <c r="C67" s="19" t="n"/>
      <c r="D67" s="18" t="n"/>
      <c r="E67" s="18" t="n"/>
      <c r="F67" s="18" t="n"/>
      <c r="G67" s="18" t="n"/>
      <c r="H67" s="19" t="n"/>
      <c r="I67" s="20" t="n"/>
      <c r="J67" s="19" t="n"/>
      <c r="K67" s="22">
        <f>IF(OR(I67="",J67=""),"",EDATE(I67,J67))</f>
        <v/>
      </c>
      <c r="L67" s="23">
        <f>IF(K67="","",K67-TODAY())</f>
        <v/>
      </c>
      <c r="M67" s="24">
        <f>IF(B67="","",IF(I67="","Not yet approved",IF(J67="","Set review interval",IF(K67&lt;TODAY(),"Overdue",IF(K67-TODAY()&lt;=Lists!$H$5,"Due soon","Current")))))</f>
        <v/>
      </c>
      <c r="N67" s="18" t="n"/>
      <c r="O67" s="18" t="n"/>
      <c r="P67" s="18" t="n"/>
      <c r="Q67" s="18" t="n"/>
      <c r="R67" s="18" t="n"/>
      <c r="S67" s="18" t="n"/>
    </row>
    <row r="68">
      <c r="A68" s="18" t="n"/>
      <c r="B68" s="18" t="n"/>
      <c r="C68" s="19" t="n"/>
      <c r="D68" s="18" t="n"/>
      <c r="E68" s="18" t="n"/>
      <c r="F68" s="18" t="n"/>
      <c r="G68" s="18" t="n"/>
      <c r="H68" s="19" t="n"/>
      <c r="I68" s="20" t="n"/>
      <c r="J68" s="19" t="n"/>
      <c r="K68" s="22">
        <f>IF(OR(I68="",J68=""),"",EDATE(I68,J68))</f>
        <v/>
      </c>
      <c r="L68" s="23">
        <f>IF(K68="","",K68-TODAY())</f>
        <v/>
      </c>
      <c r="M68" s="24">
        <f>IF(B68="","",IF(I68="","Not yet approved",IF(J68="","Set review interval",IF(K68&lt;TODAY(),"Overdue",IF(K68-TODAY()&lt;=Lists!$H$5,"Due soon","Current")))))</f>
        <v/>
      </c>
      <c r="N68" s="18" t="n"/>
      <c r="O68" s="18" t="n"/>
      <c r="P68" s="18" t="n"/>
      <c r="Q68" s="18" t="n"/>
      <c r="R68" s="18" t="n"/>
      <c r="S68" s="18" t="n"/>
    </row>
    <row r="69">
      <c r="A69" s="18" t="n"/>
      <c r="B69" s="18" t="n"/>
      <c r="C69" s="19" t="n"/>
      <c r="D69" s="18" t="n"/>
      <c r="E69" s="18" t="n"/>
      <c r="F69" s="18" t="n"/>
      <c r="G69" s="18" t="n"/>
      <c r="H69" s="19" t="n"/>
      <c r="I69" s="20" t="n"/>
      <c r="J69" s="19" t="n"/>
      <c r="K69" s="22">
        <f>IF(OR(I69="",J69=""),"",EDATE(I69,J69))</f>
        <v/>
      </c>
      <c r="L69" s="23">
        <f>IF(K69="","",K69-TODAY())</f>
        <v/>
      </c>
      <c r="M69" s="24">
        <f>IF(B69="","",IF(I69="","Not yet approved",IF(J69="","Set review interval",IF(K69&lt;TODAY(),"Overdue",IF(K69-TODAY()&lt;=Lists!$H$5,"Due soon","Current")))))</f>
        <v/>
      </c>
      <c r="N69" s="18" t="n"/>
      <c r="O69" s="18" t="n"/>
      <c r="P69" s="18" t="n"/>
      <c r="Q69" s="18" t="n"/>
      <c r="R69" s="18" t="n"/>
      <c r="S69" s="18" t="n"/>
    </row>
    <row r="70">
      <c r="A70" s="18" t="n"/>
      <c r="B70" s="18" t="n"/>
      <c r="C70" s="19" t="n"/>
      <c r="D70" s="18" t="n"/>
      <c r="E70" s="18" t="n"/>
      <c r="F70" s="18" t="n"/>
      <c r="G70" s="18" t="n"/>
      <c r="H70" s="19" t="n"/>
      <c r="I70" s="20" t="n"/>
      <c r="J70" s="19" t="n"/>
      <c r="K70" s="22">
        <f>IF(OR(I70="",J70=""),"",EDATE(I70,J70))</f>
        <v/>
      </c>
      <c r="L70" s="23">
        <f>IF(K70="","",K70-TODAY())</f>
        <v/>
      </c>
      <c r="M70" s="24">
        <f>IF(B70="","",IF(I70="","Not yet approved",IF(J70="","Set review interval",IF(K70&lt;TODAY(),"Overdue",IF(K70-TODAY()&lt;=Lists!$H$5,"Due soon","Current")))))</f>
        <v/>
      </c>
      <c r="N70" s="18" t="n"/>
      <c r="O70" s="18" t="n"/>
      <c r="P70" s="18" t="n"/>
      <c r="Q70" s="18" t="n"/>
      <c r="R70" s="18" t="n"/>
      <c r="S70" s="18" t="n"/>
    </row>
    <row r="71">
      <c r="A71" s="18" t="n"/>
      <c r="B71" s="18" t="n"/>
      <c r="C71" s="19" t="n"/>
      <c r="D71" s="18" t="n"/>
      <c r="E71" s="18" t="n"/>
      <c r="F71" s="18" t="n"/>
      <c r="G71" s="18" t="n"/>
      <c r="H71" s="19" t="n"/>
      <c r="I71" s="20" t="n"/>
      <c r="J71" s="19" t="n"/>
      <c r="K71" s="22">
        <f>IF(OR(I71="",J71=""),"",EDATE(I71,J71))</f>
        <v/>
      </c>
      <c r="L71" s="23">
        <f>IF(K71="","",K71-TODAY())</f>
        <v/>
      </c>
      <c r="M71" s="24">
        <f>IF(B71="","",IF(I71="","Not yet approved",IF(J71="","Set review interval",IF(K71&lt;TODAY(),"Overdue",IF(K71-TODAY()&lt;=Lists!$H$5,"Due soon","Current")))))</f>
        <v/>
      </c>
      <c r="N71" s="18" t="n"/>
      <c r="O71" s="18" t="n"/>
      <c r="P71" s="18" t="n"/>
      <c r="Q71" s="18" t="n"/>
      <c r="R71" s="18" t="n"/>
      <c r="S71" s="18" t="n"/>
    </row>
    <row r="72">
      <c r="A72" s="18" t="n"/>
      <c r="B72" s="18" t="n"/>
      <c r="C72" s="19" t="n"/>
      <c r="D72" s="18" t="n"/>
      <c r="E72" s="18" t="n"/>
      <c r="F72" s="18" t="n"/>
      <c r="G72" s="18" t="n"/>
      <c r="H72" s="19" t="n"/>
      <c r="I72" s="20" t="n"/>
      <c r="J72" s="19" t="n"/>
      <c r="K72" s="22">
        <f>IF(OR(I72="",J72=""),"",EDATE(I72,J72))</f>
        <v/>
      </c>
      <c r="L72" s="23">
        <f>IF(K72="","",K72-TODAY())</f>
        <v/>
      </c>
      <c r="M72" s="24">
        <f>IF(B72="","",IF(I72="","Not yet approved",IF(J72="","Set review interval",IF(K72&lt;TODAY(),"Overdue",IF(K72-TODAY()&lt;=Lists!$H$5,"Due soon","Current")))))</f>
        <v/>
      </c>
      <c r="N72" s="18" t="n"/>
      <c r="O72" s="18" t="n"/>
      <c r="P72" s="18" t="n"/>
      <c r="Q72" s="18" t="n"/>
      <c r="R72" s="18" t="n"/>
      <c r="S72" s="18" t="n"/>
    </row>
    <row r="73">
      <c r="A73" s="18" t="n"/>
      <c r="B73" s="18" t="n"/>
      <c r="C73" s="19" t="n"/>
      <c r="D73" s="18" t="n"/>
      <c r="E73" s="18" t="n"/>
      <c r="F73" s="18" t="n"/>
      <c r="G73" s="18" t="n"/>
      <c r="H73" s="19" t="n"/>
      <c r="I73" s="20" t="n"/>
      <c r="J73" s="19" t="n"/>
      <c r="K73" s="22">
        <f>IF(OR(I73="",J73=""),"",EDATE(I73,J73))</f>
        <v/>
      </c>
      <c r="L73" s="23">
        <f>IF(K73="","",K73-TODAY())</f>
        <v/>
      </c>
      <c r="M73" s="24">
        <f>IF(B73="","",IF(I73="","Not yet approved",IF(J73="","Set review interval",IF(K73&lt;TODAY(),"Overdue",IF(K73-TODAY()&lt;=Lists!$H$5,"Due soon","Current")))))</f>
        <v/>
      </c>
      <c r="N73" s="18" t="n"/>
      <c r="O73" s="18" t="n"/>
      <c r="P73" s="18" t="n"/>
      <c r="Q73" s="18" t="n"/>
      <c r="R73" s="18" t="n"/>
      <c r="S73" s="18" t="n"/>
    </row>
    <row r="74">
      <c r="A74" s="18" t="n"/>
      <c r="B74" s="18" t="n"/>
      <c r="C74" s="19" t="n"/>
      <c r="D74" s="18" t="n"/>
      <c r="E74" s="18" t="n"/>
      <c r="F74" s="18" t="n"/>
      <c r="G74" s="18" t="n"/>
      <c r="H74" s="19" t="n"/>
      <c r="I74" s="20" t="n"/>
      <c r="J74" s="19" t="n"/>
      <c r="K74" s="22">
        <f>IF(OR(I74="",J74=""),"",EDATE(I74,J74))</f>
        <v/>
      </c>
      <c r="L74" s="23">
        <f>IF(K74="","",K74-TODAY())</f>
        <v/>
      </c>
      <c r="M74" s="24">
        <f>IF(B74="","",IF(I74="","Not yet approved",IF(J74="","Set review interval",IF(K74&lt;TODAY(),"Overdue",IF(K74-TODAY()&lt;=Lists!$H$5,"Due soon","Current")))))</f>
        <v/>
      </c>
      <c r="N74" s="18" t="n"/>
      <c r="O74" s="18" t="n"/>
      <c r="P74" s="18" t="n"/>
      <c r="Q74" s="18" t="n"/>
      <c r="R74" s="18" t="n"/>
      <c r="S74" s="18" t="n"/>
    </row>
    <row r="75">
      <c r="A75" s="18" t="n"/>
      <c r="B75" s="18" t="n"/>
      <c r="C75" s="19" t="n"/>
      <c r="D75" s="18" t="n"/>
      <c r="E75" s="18" t="n"/>
      <c r="F75" s="18" t="n"/>
      <c r="G75" s="18" t="n"/>
      <c r="H75" s="19" t="n"/>
      <c r="I75" s="20" t="n"/>
      <c r="J75" s="19" t="n"/>
      <c r="K75" s="22">
        <f>IF(OR(I75="",J75=""),"",EDATE(I75,J75))</f>
        <v/>
      </c>
      <c r="L75" s="23">
        <f>IF(K75="","",K75-TODAY())</f>
        <v/>
      </c>
      <c r="M75" s="24">
        <f>IF(B75="","",IF(I75="","Not yet approved",IF(J75="","Set review interval",IF(K75&lt;TODAY(),"Overdue",IF(K75-TODAY()&lt;=Lists!$H$5,"Due soon","Current")))))</f>
        <v/>
      </c>
      <c r="N75" s="18" t="n"/>
      <c r="O75" s="18" t="n"/>
      <c r="P75" s="18" t="n"/>
      <c r="Q75" s="18" t="n"/>
      <c r="R75" s="18" t="n"/>
      <c r="S75" s="18" t="n"/>
    </row>
    <row r="76">
      <c r="A76" s="18" t="n"/>
      <c r="B76" s="18" t="n"/>
      <c r="C76" s="19" t="n"/>
      <c r="D76" s="18" t="n"/>
      <c r="E76" s="18" t="n"/>
      <c r="F76" s="18" t="n"/>
      <c r="G76" s="18" t="n"/>
      <c r="H76" s="19" t="n"/>
      <c r="I76" s="20" t="n"/>
      <c r="J76" s="19" t="n"/>
      <c r="K76" s="22">
        <f>IF(OR(I76="",J76=""),"",EDATE(I76,J76))</f>
        <v/>
      </c>
      <c r="L76" s="23">
        <f>IF(K76="","",K76-TODAY())</f>
        <v/>
      </c>
      <c r="M76" s="24">
        <f>IF(B76="","",IF(I76="","Not yet approved",IF(J76="","Set review interval",IF(K76&lt;TODAY(),"Overdue",IF(K76-TODAY()&lt;=Lists!$H$5,"Due soon","Current")))))</f>
        <v/>
      </c>
      <c r="N76" s="18" t="n"/>
      <c r="O76" s="18" t="n"/>
      <c r="P76" s="18" t="n"/>
      <c r="Q76" s="18" t="n"/>
      <c r="R76" s="18" t="n"/>
      <c r="S76" s="18" t="n"/>
    </row>
    <row r="77">
      <c r="A77" s="18" t="n"/>
      <c r="B77" s="18" t="n"/>
      <c r="C77" s="19" t="n"/>
      <c r="D77" s="18" t="n"/>
      <c r="E77" s="18" t="n"/>
      <c r="F77" s="18" t="n"/>
      <c r="G77" s="18" t="n"/>
      <c r="H77" s="19" t="n"/>
      <c r="I77" s="20" t="n"/>
      <c r="J77" s="19" t="n"/>
      <c r="K77" s="22">
        <f>IF(OR(I77="",J77=""),"",EDATE(I77,J77))</f>
        <v/>
      </c>
      <c r="L77" s="23">
        <f>IF(K77="","",K77-TODAY())</f>
        <v/>
      </c>
      <c r="M77" s="24">
        <f>IF(B77="","",IF(I77="","Not yet approved",IF(J77="","Set review interval",IF(K77&lt;TODAY(),"Overdue",IF(K77-TODAY()&lt;=Lists!$H$5,"Due soon","Current")))))</f>
        <v/>
      </c>
      <c r="N77" s="18" t="n"/>
      <c r="O77" s="18" t="n"/>
      <c r="P77" s="18" t="n"/>
      <c r="Q77" s="18" t="n"/>
      <c r="R77" s="18" t="n"/>
      <c r="S77" s="18" t="n"/>
    </row>
    <row r="78">
      <c r="A78" s="18" t="n"/>
      <c r="B78" s="18" t="n"/>
      <c r="C78" s="19" t="n"/>
      <c r="D78" s="18" t="n"/>
      <c r="E78" s="18" t="n"/>
      <c r="F78" s="18" t="n"/>
      <c r="G78" s="18" t="n"/>
      <c r="H78" s="19" t="n"/>
      <c r="I78" s="20" t="n"/>
      <c r="J78" s="19" t="n"/>
      <c r="K78" s="22">
        <f>IF(OR(I78="",J78=""),"",EDATE(I78,J78))</f>
        <v/>
      </c>
      <c r="L78" s="23">
        <f>IF(K78="","",K78-TODAY())</f>
        <v/>
      </c>
      <c r="M78" s="24">
        <f>IF(B78="","",IF(I78="","Not yet approved",IF(J78="","Set review interval",IF(K78&lt;TODAY(),"Overdue",IF(K78-TODAY()&lt;=Lists!$H$5,"Due soon","Current")))))</f>
        <v/>
      </c>
      <c r="N78" s="18" t="n"/>
      <c r="O78" s="18" t="n"/>
      <c r="P78" s="18" t="n"/>
      <c r="Q78" s="18" t="n"/>
      <c r="R78" s="18" t="n"/>
      <c r="S78" s="18" t="n"/>
    </row>
    <row r="79">
      <c r="A79" s="18" t="n"/>
      <c r="B79" s="18" t="n"/>
      <c r="C79" s="19" t="n"/>
      <c r="D79" s="18" t="n"/>
      <c r="E79" s="18" t="n"/>
      <c r="F79" s="18" t="n"/>
      <c r="G79" s="18" t="n"/>
      <c r="H79" s="19" t="n"/>
      <c r="I79" s="20" t="n"/>
      <c r="J79" s="19" t="n"/>
      <c r="K79" s="22">
        <f>IF(OR(I79="",J79=""),"",EDATE(I79,J79))</f>
        <v/>
      </c>
      <c r="L79" s="23">
        <f>IF(K79="","",K79-TODAY())</f>
        <v/>
      </c>
      <c r="M79" s="24">
        <f>IF(B79="","",IF(I79="","Not yet approved",IF(J79="","Set review interval",IF(K79&lt;TODAY(),"Overdue",IF(K79-TODAY()&lt;=Lists!$H$5,"Due soon","Current")))))</f>
        <v/>
      </c>
      <c r="N79" s="18" t="n"/>
      <c r="O79" s="18" t="n"/>
      <c r="P79" s="18" t="n"/>
      <c r="Q79" s="18" t="n"/>
      <c r="R79" s="18" t="n"/>
      <c r="S79" s="18" t="n"/>
    </row>
    <row r="80">
      <c r="A80" s="18" t="n"/>
      <c r="B80" s="18" t="n"/>
      <c r="C80" s="19" t="n"/>
      <c r="D80" s="18" t="n"/>
      <c r="E80" s="18" t="n"/>
      <c r="F80" s="18" t="n"/>
      <c r="G80" s="18" t="n"/>
      <c r="H80" s="19" t="n"/>
      <c r="I80" s="20" t="n"/>
      <c r="J80" s="19" t="n"/>
      <c r="K80" s="22">
        <f>IF(OR(I80="",J80=""),"",EDATE(I80,J80))</f>
        <v/>
      </c>
      <c r="L80" s="23">
        <f>IF(K80="","",K80-TODAY())</f>
        <v/>
      </c>
      <c r="M80" s="24">
        <f>IF(B80="","",IF(I80="","Not yet approved",IF(J80="","Set review interval",IF(K80&lt;TODAY(),"Overdue",IF(K80-TODAY()&lt;=Lists!$H$5,"Due soon","Current")))))</f>
        <v/>
      </c>
      <c r="N80" s="18" t="n"/>
      <c r="O80" s="18" t="n"/>
      <c r="P80" s="18" t="n"/>
      <c r="Q80" s="18" t="n"/>
      <c r="R80" s="18" t="n"/>
      <c r="S80" s="18" t="n"/>
    </row>
    <row r="81">
      <c r="A81" s="18" t="n"/>
      <c r="B81" s="18" t="n"/>
      <c r="C81" s="19" t="n"/>
      <c r="D81" s="18" t="n"/>
      <c r="E81" s="18" t="n"/>
      <c r="F81" s="18" t="n"/>
      <c r="G81" s="18" t="n"/>
      <c r="H81" s="19" t="n"/>
      <c r="I81" s="20" t="n"/>
      <c r="J81" s="19" t="n"/>
      <c r="K81" s="22">
        <f>IF(OR(I81="",J81=""),"",EDATE(I81,J81))</f>
        <v/>
      </c>
      <c r="L81" s="23">
        <f>IF(K81="","",K81-TODAY())</f>
        <v/>
      </c>
      <c r="M81" s="24">
        <f>IF(B81="","",IF(I81="","Not yet approved",IF(J81="","Set review interval",IF(K81&lt;TODAY(),"Overdue",IF(K81-TODAY()&lt;=Lists!$H$5,"Due soon","Current")))))</f>
        <v/>
      </c>
      <c r="N81" s="18" t="n"/>
      <c r="O81" s="18" t="n"/>
      <c r="P81" s="18" t="n"/>
      <c r="Q81" s="18" t="n"/>
      <c r="R81" s="18" t="n"/>
      <c r="S81" s="18" t="n"/>
    </row>
    <row r="82">
      <c r="A82" s="18" t="n"/>
      <c r="B82" s="18" t="n"/>
      <c r="C82" s="19" t="n"/>
      <c r="D82" s="18" t="n"/>
      <c r="E82" s="18" t="n"/>
      <c r="F82" s="18" t="n"/>
      <c r="G82" s="18" t="n"/>
      <c r="H82" s="19" t="n"/>
      <c r="I82" s="20" t="n"/>
      <c r="J82" s="19" t="n"/>
      <c r="K82" s="22">
        <f>IF(OR(I82="",J82=""),"",EDATE(I82,J82))</f>
        <v/>
      </c>
      <c r="L82" s="23">
        <f>IF(K82="","",K82-TODAY())</f>
        <v/>
      </c>
      <c r="M82" s="24">
        <f>IF(B82="","",IF(I82="","Not yet approved",IF(J82="","Set review interval",IF(K82&lt;TODAY(),"Overdue",IF(K82-TODAY()&lt;=Lists!$H$5,"Due soon","Current")))))</f>
        <v/>
      </c>
      <c r="N82" s="18" t="n"/>
      <c r="O82" s="18" t="n"/>
      <c r="P82" s="18" t="n"/>
      <c r="Q82" s="18" t="n"/>
      <c r="R82" s="18" t="n"/>
      <c r="S82" s="18" t="n"/>
    </row>
    <row r="83">
      <c r="A83" s="18" t="n"/>
      <c r="B83" s="18" t="n"/>
      <c r="C83" s="19" t="n"/>
      <c r="D83" s="18" t="n"/>
      <c r="E83" s="18" t="n"/>
      <c r="F83" s="18" t="n"/>
      <c r="G83" s="18" t="n"/>
      <c r="H83" s="19" t="n"/>
      <c r="I83" s="20" t="n"/>
      <c r="J83" s="19" t="n"/>
      <c r="K83" s="22">
        <f>IF(OR(I83="",J83=""),"",EDATE(I83,J83))</f>
        <v/>
      </c>
      <c r="L83" s="23">
        <f>IF(K83="","",K83-TODAY())</f>
        <v/>
      </c>
      <c r="M83" s="24">
        <f>IF(B83="","",IF(I83="","Not yet approved",IF(J83="","Set review interval",IF(K83&lt;TODAY(),"Overdue",IF(K83-TODAY()&lt;=Lists!$H$5,"Due soon","Current")))))</f>
        <v/>
      </c>
      <c r="N83" s="18" t="n"/>
      <c r="O83" s="18" t="n"/>
      <c r="P83" s="18" t="n"/>
      <c r="Q83" s="18" t="n"/>
      <c r="R83" s="18" t="n"/>
      <c r="S83" s="18" t="n"/>
    </row>
    <row r="84">
      <c r="A84" s="18" t="n"/>
      <c r="B84" s="18" t="n"/>
      <c r="C84" s="19" t="n"/>
      <c r="D84" s="18" t="n"/>
      <c r="E84" s="18" t="n"/>
      <c r="F84" s="18" t="n"/>
      <c r="G84" s="18" t="n"/>
      <c r="H84" s="19" t="n"/>
      <c r="I84" s="20" t="n"/>
      <c r="J84" s="19" t="n"/>
      <c r="K84" s="22">
        <f>IF(OR(I84="",J84=""),"",EDATE(I84,J84))</f>
        <v/>
      </c>
      <c r="L84" s="23">
        <f>IF(K84="","",K84-TODAY())</f>
        <v/>
      </c>
      <c r="M84" s="24">
        <f>IF(B84="","",IF(I84="","Not yet approved",IF(J84="","Set review interval",IF(K84&lt;TODAY(),"Overdue",IF(K84-TODAY()&lt;=Lists!$H$5,"Due soon","Current")))))</f>
        <v/>
      </c>
      <c r="N84" s="18" t="n"/>
      <c r="O84" s="18" t="n"/>
      <c r="P84" s="18" t="n"/>
      <c r="Q84" s="18" t="n"/>
      <c r="R84" s="18" t="n"/>
      <c r="S84" s="18" t="n"/>
    </row>
    <row r="85">
      <c r="A85" s="18" t="n"/>
      <c r="B85" s="18" t="n"/>
      <c r="C85" s="19" t="n"/>
      <c r="D85" s="18" t="n"/>
      <c r="E85" s="18" t="n"/>
      <c r="F85" s="18" t="n"/>
      <c r="G85" s="18" t="n"/>
      <c r="H85" s="19" t="n"/>
      <c r="I85" s="20" t="n"/>
      <c r="J85" s="19" t="n"/>
      <c r="K85" s="22">
        <f>IF(OR(I85="",J85=""),"",EDATE(I85,J85))</f>
        <v/>
      </c>
      <c r="L85" s="23">
        <f>IF(K85="","",K85-TODAY())</f>
        <v/>
      </c>
      <c r="M85" s="24">
        <f>IF(B85="","",IF(I85="","Not yet approved",IF(J85="","Set review interval",IF(K85&lt;TODAY(),"Overdue",IF(K85-TODAY()&lt;=Lists!$H$5,"Due soon","Current")))))</f>
        <v/>
      </c>
      <c r="N85" s="18" t="n"/>
      <c r="O85" s="18" t="n"/>
      <c r="P85" s="18" t="n"/>
      <c r="Q85" s="18" t="n"/>
      <c r="R85" s="18" t="n"/>
      <c r="S85" s="18" t="n"/>
    </row>
    <row r="86">
      <c r="A86" s="18" t="n"/>
      <c r="B86" s="18" t="n"/>
      <c r="C86" s="19" t="n"/>
      <c r="D86" s="18" t="n"/>
      <c r="E86" s="18" t="n"/>
      <c r="F86" s="18" t="n"/>
      <c r="G86" s="18" t="n"/>
      <c r="H86" s="19" t="n"/>
      <c r="I86" s="20" t="n"/>
      <c r="J86" s="19" t="n"/>
      <c r="K86" s="22">
        <f>IF(OR(I86="",J86=""),"",EDATE(I86,J86))</f>
        <v/>
      </c>
      <c r="L86" s="23">
        <f>IF(K86="","",K86-TODAY())</f>
        <v/>
      </c>
      <c r="M86" s="24">
        <f>IF(B86="","",IF(I86="","Not yet approved",IF(J86="","Set review interval",IF(K86&lt;TODAY(),"Overdue",IF(K86-TODAY()&lt;=Lists!$H$5,"Due soon","Current")))))</f>
        <v/>
      </c>
      <c r="N86" s="18" t="n"/>
      <c r="O86" s="18" t="n"/>
      <c r="P86" s="18" t="n"/>
      <c r="Q86" s="18" t="n"/>
      <c r="R86" s="18" t="n"/>
      <c r="S86" s="18" t="n"/>
    </row>
    <row r="87">
      <c r="A87" s="18" t="n"/>
      <c r="B87" s="18" t="n"/>
      <c r="C87" s="19" t="n"/>
      <c r="D87" s="18" t="n"/>
      <c r="E87" s="18" t="n"/>
      <c r="F87" s="18" t="n"/>
      <c r="G87" s="18" t="n"/>
      <c r="H87" s="19" t="n"/>
      <c r="I87" s="20" t="n"/>
      <c r="J87" s="19" t="n"/>
      <c r="K87" s="22">
        <f>IF(OR(I87="",J87=""),"",EDATE(I87,J87))</f>
        <v/>
      </c>
      <c r="L87" s="23">
        <f>IF(K87="","",K87-TODAY())</f>
        <v/>
      </c>
      <c r="M87" s="24">
        <f>IF(B87="","",IF(I87="","Not yet approved",IF(J87="","Set review interval",IF(K87&lt;TODAY(),"Overdue",IF(K87-TODAY()&lt;=Lists!$H$5,"Due soon","Current")))))</f>
        <v/>
      </c>
      <c r="N87" s="18" t="n"/>
      <c r="O87" s="18" t="n"/>
      <c r="P87" s="18" t="n"/>
      <c r="Q87" s="18" t="n"/>
      <c r="R87" s="18" t="n"/>
      <c r="S87" s="18" t="n"/>
    </row>
    <row r="88">
      <c r="A88" s="18" t="n"/>
      <c r="B88" s="18" t="n"/>
      <c r="C88" s="19" t="n"/>
      <c r="D88" s="18" t="n"/>
      <c r="E88" s="18" t="n"/>
      <c r="F88" s="18" t="n"/>
      <c r="G88" s="18" t="n"/>
      <c r="H88" s="19" t="n"/>
      <c r="I88" s="20" t="n"/>
      <c r="J88" s="19" t="n"/>
      <c r="K88" s="22">
        <f>IF(OR(I88="",J88=""),"",EDATE(I88,J88))</f>
        <v/>
      </c>
      <c r="L88" s="23">
        <f>IF(K88="","",K88-TODAY())</f>
        <v/>
      </c>
      <c r="M88" s="24">
        <f>IF(B88="","",IF(I88="","Not yet approved",IF(J88="","Set review interval",IF(K88&lt;TODAY(),"Overdue",IF(K88-TODAY()&lt;=Lists!$H$5,"Due soon","Current")))))</f>
        <v/>
      </c>
      <c r="N88" s="18" t="n"/>
      <c r="O88" s="18" t="n"/>
      <c r="P88" s="18" t="n"/>
      <c r="Q88" s="18" t="n"/>
      <c r="R88" s="18" t="n"/>
      <c r="S88" s="18" t="n"/>
    </row>
    <row r="89">
      <c r="A89" s="18" t="n"/>
      <c r="B89" s="18" t="n"/>
      <c r="C89" s="19" t="n"/>
      <c r="D89" s="18" t="n"/>
      <c r="E89" s="18" t="n"/>
      <c r="F89" s="18" t="n"/>
      <c r="G89" s="18" t="n"/>
      <c r="H89" s="19" t="n"/>
      <c r="I89" s="20" t="n"/>
      <c r="J89" s="19" t="n"/>
      <c r="K89" s="22">
        <f>IF(OR(I89="",J89=""),"",EDATE(I89,J89))</f>
        <v/>
      </c>
      <c r="L89" s="23">
        <f>IF(K89="","",K89-TODAY())</f>
        <v/>
      </c>
      <c r="M89" s="24">
        <f>IF(B89="","",IF(I89="","Not yet approved",IF(J89="","Set review interval",IF(K89&lt;TODAY(),"Overdue",IF(K89-TODAY()&lt;=Lists!$H$5,"Due soon","Current")))))</f>
        <v/>
      </c>
      <c r="N89" s="18" t="n"/>
      <c r="O89" s="18" t="n"/>
      <c r="P89" s="18" t="n"/>
      <c r="Q89" s="18" t="n"/>
      <c r="R89" s="18" t="n"/>
      <c r="S89" s="18" t="n"/>
    </row>
    <row r="90">
      <c r="A90" s="18" t="n"/>
      <c r="B90" s="18" t="n"/>
      <c r="C90" s="19" t="n"/>
      <c r="D90" s="18" t="n"/>
      <c r="E90" s="18" t="n"/>
      <c r="F90" s="18" t="n"/>
      <c r="G90" s="18" t="n"/>
      <c r="H90" s="19" t="n"/>
      <c r="I90" s="20" t="n"/>
      <c r="J90" s="19" t="n"/>
      <c r="K90" s="22">
        <f>IF(OR(I90="",J90=""),"",EDATE(I90,J90))</f>
        <v/>
      </c>
      <c r="L90" s="23">
        <f>IF(K90="","",K90-TODAY())</f>
        <v/>
      </c>
      <c r="M90" s="24">
        <f>IF(B90="","",IF(I90="","Not yet approved",IF(J90="","Set review interval",IF(K90&lt;TODAY(),"Overdue",IF(K90-TODAY()&lt;=Lists!$H$5,"Due soon","Current")))))</f>
        <v/>
      </c>
      <c r="N90" s="18" t="n"/>
      <c r="O90" s="18" t="n"/>
      <c r="P90" s="18" t="n"/>
      <c r="Q90" s="18" t="n"/>
      <c r="R90" s="18" t="n"/>
      <c r="S90" s="18" t="n"/>
    </row>
    <row r="91">
      <c r="A91" s="18" t="n"/>
      <c r="B91" s="18" t="n"/>
      <c r="C91" s="19" t="n"/>
      <c r="D91" s="18" t="n"/>
      <c r="E91" s="18" t="n"/>
      <c r="F91" s="18" t="n"/>
      <c r="G91" s="18" t="n"/>
      <c r="H91" s="19" t="n"/>
      <c r="I91" s="20" t="n"/>
      <c r="J91" s="19" t="n"/>
      <c r="K91" s="22">
        <f>IF(OR(I91="",J91=""),"",EDATE(I91,J91))</f>
        <v/>
      </c>
      <c r="L91" s="23">
        <f>IF(K91="","",K91-TODAY())</f>
        <v/>
      </c>
      <c r="M91" s="24">
        <f>IF(B91="","",IF(I91="","Not yet approved",IF(J91="","Set review interval",IF(K91&lt;TODAY(),"Overdue",IF(K91-TODAY()&lt;=Lists!$H$5,"Due soon","Current")))))</f>
        <v/>
      </c>
      <c r="N91" s="18" t="n"/>
      <c r="O91" s="18" t="n"/>
      <c r="P91" s="18" t="n"/>
      <c r="Q91" s="18" t="n"/>
      <c r="R91" s="18" t="n"/>
      <c r="S91" s="18" t="n"/>
    </row>
    <row r="92">
      <c r="A92" s="18" t="n"/>
      <c r="B92" s="18" t="n"/>
      <c r="C92" s="19" t="n"/>
      <c r="D92" s="18" t="n"/>
      <c r="E92" s="18" t="n"/>
      <c r="F92" s="18" t="n"/>
      <c r="G92" s="18" t="n"/>
      <c r="H92" s="19" t="n"/>
      <c r="I92" s="20" t="n"/>
      <c r="J92" s="19" t="n"/>
      <c r="K92" s="22">
        <f>IF(OR(I92="",J92=""),"",EDATE(I92,J92))</f>
        <v/>
      </c>
      <c r="L92" s="23">
        <f>IF(K92="","",K92-TODAY())</f>
        <v/>
      </c>
      <c r="M92" s="24">
        <f>IF(B92="","",IF(I92="","Not yet approved",IF(J92="","Set review interval",IF(K92&lt;TODAY(),"Overdue",IF(K92-TODAY()&lt;=Lists!$H$5,"Due soon","Current")))))</f>
        <v/>
      </c>
      <c r="N92" s="18" t="n"/>
      <c r="O92" s="18" t="n"/>
      <c r="P92" s="18" t="n"/>
      <c r="Q92" s="18" t="n"/>
      <c r="R92" s="18" t="n"/>
      <c r="S92" s="18" t="n"/>
    </row>
    <row r="93">
      <c r="A93" s="18" t="n"/>
      <c r="B93" s="18" t="n"/>
      <c r="C93" s="19" t="n"/>
      <c r="D93" s="18" t="n"/>
      <c r="E93" s="18" t="n"/>
      <c r="F93" s="18" t="n"/>
      <c r="G93" s="18" t="n"/>
      <c r="H93" s="19" t="n"/>
      <c r="I93" s="20" t="n"/>
      <c r="J93" s="19" t="n"/>
      <c r="K93" s="22">
        <f>IF(OR(I93="",J93=""),"",EDATE(I93,J93))</f>
        <v/>
      </c>
      <c r="L93" s="23">
        <f>IF(K93="","",K93-TODAY())</f>
        <v/>
      </c>
      <c r="M93" s="24">
        <f>IF(B93="","",IF(I93="","Not yet approved",IF(J93="","Set review interval",IF(K93&lt;TODAY(),"Overdue",IF(K93-TODAY()&lt;=Lists!$H$5,"Due soon","Current")))))</f>
        <v/>
      </c>
      <c r="N93" s="18" t="n"/>
      <c r="O93" s="18" t="n"/>
      <c r="P93" s="18" t="n"/>
      <c r="Q93" s="18" t="n"/>
      <c r="R93" s="18" t="n"/>
      <c r="S93" s="18" t="n"/>
    </row>
    <row r="94">
      <c r="A94" s="18" t="n"/>
      <c r="B94" s="18" t="n"/>
      <c r="C94" s="19" t="n"/>
      <c r="D94" s="18" t="n"/>
      <c r="E94" s="18" t="n"/>
      <c r="F94" s="18" t="n"/>
      <c r="G94" s="18" t="n"/>
      <c r="H94" s="19" t="n"/>
      <c r="I94" s="20" t="n"/>
      <c r="J94" s="19" t="n"/>
      <c r="K94" s="22">
        <f>IF(OR(I94="",J94=""),"",EDATE(I94,J94))</f>
        <v/>
      </c>
      <c r="L94" s="23">
        <f>IF(K94="","",K94-TODAY())</f>
        <v/>
      </c>
      <c r="M94" s="24">
        <f>IF(B94="","",IF(I94="","Not yet approved",IF(J94="","Set review interval",IF(K94&lt;TODAY(),"Overdue",IF(K94-TODAY()&lt;=Lists!$H$5,"Due soon","Current")))))</f>
        <v/>
      </c>
      <c r="N94" s="18" t="n"/>
      <c r="O94" s="18" t="n"/>
      <c r="P94" s="18" t="n"/>
      <c r="Q94" s="18" t="n"/>
      <c r="R94" s="18" t="n"/>
      <c r="S94" s="18" t="n"/>
    </row>
    <row r="95">
      <c r="A95" s="18" t="n"/>
      <c r="B95" s="18" t="n"/>
      <c r="C95" s="19" t="n"/>
      <c r="D95" s="18" t="n"/>
      <c r="E95" s="18" t="n"/>
      <c r="F95" s="18" t="n"/>
      <c r="G95" s="18" t="n"/>
      <c r="H95" s="19" t="n"/>
      <c r="I95" s="20" t="n"/>
      <c r="J95" s="19" t="n"/>
      <c r="K95" s="22">
        <f>IF(OR(I95="",J95=""),"",EDATE(I95,J95))</f>
        <v/>
      </c>
      <c r="L95" s="23">
        <f>IF(K95="","",K95-TODAY())</f>
        <v/>
      </c>
      <c r="M95" s="24">
        <f>IF(B95="","",IF(I95="","Not yet approved",IF(J95="","Set review interval",IF(K95&lt;TODAY(),"Overdue",IF(K95-TODAY()&lt;=Lists!$H$5,"Due soon","Current")))))</f>
        <v/>
      </c>
      <c r="N95" s="18" t="n"/>
      <c r="O95" s="18" t="n"/>
      <c r="P95" s="18" t="n"/>
      <c r="Q95" s="18" t="n"/>
      <c r="R95" s="18" t="n"/>
      <c r="S95" s="18" t="n"/>
    </row>
    <row r="96">
      <c r="A96" s="18" t="n"/>
      <c r="B96" s="18" t="n"/>
      <c r="C96" s="19" t="n"/>
      <c r="D96" s="18" t="n"/>
      <c r="E96" s="18" t="n"/>
      <c r="F96" s="18" t="n"/>
      <c r="G96" s="18" t="n"/>
      <c r="H96" s="19" t="n"/>
      <c r="I96" s="20" t="n"/>
      <c r="J96" s="19" t="n"/>
      <c r="K96" s="22">
        <f>IF(OR(I96="",J96=""),"",EDATE(I96,J96))</f>
        <v/>
      </c>
      <c r="L96" s="23">
        <f>IF(K96="","",K96-TODAY())</f>
        <v/>
      </c>
      <c r="M96" s="24">
        <f>IF(B96="","",IF(I96="","Not yet approved",IF(J96="","Set review interval",IF(K96&lt;TODAY(),"Overdue",IF(K96-TODAY()&lt;=Lists!$H$5,"Due soon","Current")))))</f>
        <v/>
      </c>
      <c r="N96" s="18" t="n"/>
      <c r="O96" s="18" t="n"/>
      <c r="P96" s="18" t="n"/>
      <c r="Q96" s="18" t="n"/>
      <c r="R96" s="18" t="n"/>
      <c r="S96" s="18" t="n"/>
    </row>
    <row r="97">
      <c r="A97" s="18" t="n"/>
      <c r="B97" s="18" t="n"/>
      <c r="C97" s="19" t="n"/>
      <c r="D97" s="18" t="n"/>
      <c r="E97" s="18" t="n"/>
      <c r="F97" s="18" t="n"/>
      <c r="G97" s="18" t="n"/>
      <c r="H97" s="19" t="n"/>
      <c r="I97" s="20" t="n"/>
      <c r="J97" s="19" t="n"/>
      <c r="K97" s="22">
        <f>IF(OR(I97="",J97=""),"",EDATE(I97,J97))</f>
        <v/>
      </c>
      <c r="L97" s="23">
        <f>IF(K97="","",K97-TODAY())</f>
        <v/>
      </c>
      <c r="M97" s="24">
        <f>IF(B97="","",IF(I97="","Not yet approved",IF(J97="","Set review interval",IF(K97&lt;TODAY(),"Overdue",IF(K97-TODAY()&lt;=Lists!$H$5,"Due soon","Current")))))</f>
        <v/>
      </c>
      <c r="N97" s="18" t="n"/>
      <c r="O97" s="18" t="n"/>
      <c r="P97" s="18" t="n"/>
      <c r="Q97" s="18" t="n"/>
      <c r="R97" s="18" t="n"/>
      <c r="S97" s="18" t="n"/>
    </row>
    <row r="98">
      <c r="A98" s="18" t="n"/>
      <c r="B98" s="18" t="n"/>
      <c r="C98" s="19" t="n"/>
      <c r="D98" s="18" t="n"/>
      <c r="E98" s="18" t="n"/>
      <c r="F98" s="18" t="n"/>
      <c r="G98" s="18" t="n"/>
      <c r="H98" s="19" t="n"/>
      <c r="I98" s="20" t="n"/>
      <c r="J98" s="19" t="n"/>
      <c r="K98" s="22">
        <f>IF(OR(I98="",J98=""),"",EDATE(I98,J98))</f>
        <v/>
      </c>
      <c r="L98" s="23">
        <f>IF(K98="","",K98-TODAY())</f>
        <v/>
      </c>
      <c r="M98" s="24">
        <f>IF(B98="","",IF(I98="","Not yet approved",IF(J98="","Set review interval",IF(K98&lt;TODAY(),"Overdue",IF(K98-TODAY()&lt;=Lists!$H$5,"Due soon","Current")))))</f>
        <v/>
      </c>
      <c r="N98" s="18" t="n"/>
      <c r="O98" s="18" t="n"/>
      <c r="P98" s="18" t="n"/>
      <c r="Q98" s="18" t="n"/>
      <c r="R98" s="18" t="n"/>
      <c r="S98" s="18" t="n"/>
    </row>
    <row r="99">
      <c r="A99" s="18" t="n"/>
      <c r="B99" s="18" t="n"/>
      <c r="C99" s="19" t="n"/>
      <c r="D99" s="18" t="n"/>
      <c r="E99" s="18" t="n"/>
      <c r="F99" s="18" t="n"/>
      <c r="G99" s="18" t="n"/>
      <c r="H99" s="19" t="n"/>
      <c r="I99" s="20" t="n"/>
      <c r="J99" s="19" t="n"/>
      <c r="K99" s="22">
        <f>IF(OR(I99="",J99=""),"",EDATE(I99,J99))</f>
        <v/>
      </c>
      <c r="L99" s="23">
        <f>IF(K99="","",K99-TODAY())</f>
        <v/>
      </c>
      <c r="M99" s="24">
        <f>IF(B99="","",IF(I99="","Not yet approved",IF(J99="","Set review interval",IF(K99&lt;TODAY(),"Overdue",IF(K99-TODAY()&lt;=Lists!$H$5,"Due soon","Current")))))</f>
        <v/>
      </c>
      <c r="N99" s="18" t="n"/>
      <c r="O99" s="18" t="n"/>
      <c r="P99" s="18" t="n"/>
      <c r="Q99" s="18" t="n"/>
      <c r="R99" s="18" t="n"/>
      <c r="S99" s="18" t="n"/>
    </row>
    <row r="100">
      <c r="A100" s="18" t="n"/>
      <c r="B100" s="18" t="n"/>
      <c r="C100" s="19" t="n"/>
      <c r="D100" s="18" t="n"/>
      <c r="E100" s="18" t="n"/>
      <c r="F100" s="18" t="n"/>
      <c r="G100" s="18" t="n"/>
      <c r="H100" s="19" t="n"/>
      <c r="I100" s="20" t="n"/>
      <c r="J100" s="19" t="n"/>
      <c r="K100" s="22">
        <f>IF(OR(I100="",J100=""),"",EDATE(I100,J100))</f>
        <v/>
      </c>
      <c r="L100" s="23">
        <f>IF(K100="","",K100-TODAY())</f>
        <v/>
      </c>
      <c r="M100" s="24">
        <f>IF(B100="","",IF(I100="","Not yet approved",IF(J100="","Set review interval",IF(K100&lt;TODAY(),"Overdue",IF(K100-TODAY()&lt;=Lists!$H$5,"Due soon","Current")))))</f>
        <v/>
      </c>
      <c r="N100" s="18" t="n"/>
      <c r="O100" s="18" t="n"/>
      <c r="P100" s="18" t="n"/>
      <c r="Q100" s="18" t="n"/>
      <c r="R100" s="18" t="n"/>
      <c r="S100" s="18" t="n"/>
    </row>
    <row r="101">
      <c r="A101" s="18" t="n"/>
      <c r="B101" s="18" t="n"/>
      <c r="C101" s="19" t="n"/>
      <c r="D101" s="18" t="n"/>
      <c r="E101" s="18" t="n"/>
      <c r="F101" s="18" t="n"/>
      <c r="G101" s="18" t="n"/>
      <c r="H101" s="19" t="n"/>
      <c r="I101" s="20" t="n"/>
      <c r="J101" s="19" t="n"/>
      <c r="K101" s="22">
        <f>IF(OR(I101="",J101=""),"",EDATE(I101,J101))</f>
        <v/>
      </c>
      <c r="L101" s="23">
        <f>IF(K101="","",K101-TODAY())</f>
        <v/>
      </c>
      <c r="M101" s="24">
        <f>IF(B101="","",IF(I101="","Not yet approved",IF(J101="","Set review interval",IF(K101&lt;TODAY(),"Overdue",IF(K101-TODAY()&lt;=Lists!$H$5,"Due soon","Current")))))</f>
        <v/>
      </c>
      <c r="N101" s="18" t="n"/>
      <c r="O101" s="18" t="n"/>
      <c r="P101" s="18" t="n"/>
      <c r="Q101" s="18" t="n"/>
      <c r="R101" s="18" t="n"/>
      <c r="S101" s="18" t="n"/>
    </row>
    <row r="102">
      <c r="A102" s="18" t="n"/>
      <c r="B102" s="18" t="n"/>
      <c r="C102" s="19" t="n"/>
      <c r="D102" s="18" t="n"/>
      <c r="E102" s="18" t="n"/>
      <c r="F102" s="18" t="n"/>
      <c r="G102" s="18" t="n"/>
      <c r="H102" s="19" t="n"/>
      <c r="I102" s="20" t="n"/>
      <c r="J102" s="19" t="n"/>
      <c r="K102" s="22">
        <f>IF(OR(I102="",J102=""),"",EDATE(I102,J102))</f>
        <v/>
      </c>
      <c r="L102" s="23">
        <f>IF(K102="","",K102-TODAY())</f>
        <v/>
      </c>
      <c r="M102" s="24">
        <f>IF(B102="","",IF(I102="","Not yet approved",IF(J102="","Set review interval",IF(K102&lt;TODAY(),"Overdue",IF(K102-TODAY()&lt;=Lists!$H$5,"Due soon","Current")))))</f>
        <v/>
      </c>
      <c r="N102" s="18" t="n"/>
      <c r="O102" s="18" t="n"/>
      <c r="P102" s="18" t="n"/>
      <c r="Q102" s="18" t="n"/>
      <c r="R102" s="18" t="n"/>
      <c r="S102" s="18" t="n"/>
    </row>
    <row r="103">
      <c r="A103" s="18" t="n"/>
      <c r="B103" s="18" t="n"/>
      <c r="C103" s="19" t="n"/>
      <c r="D103" s="18" t="n"/>
      <c r="E103" s="18" t="n"/>
      <c r="F103" s="18" t="n"/>
      <c r="G103" s="18" t="n"/>
      <c r="H103" s="19" t="n"/>
      <c r="I103" s="20" t="n"/>
      <c r="J103" s="19" t="n"/>
      <c r="K103" s="22">
        <f>IF(OR(I103="",J103=""),"",EDATE(I103,J103))</f>
        <v/>
      </c>
      <c r="L103" s="23">
        <f>IF(K103="","",K103-TODAY())</f>
        <v/>
      </c>
      <c r="M103" s="24">
        <f>IF(B103="","",IF(I103="","Not yet approved",IF(J103="","Set review interval",IF(K103&lt;TODAY(),"Overdue",IF(K103-TODAY()&lt;=Lists!$H$5,"Due soon","Current")))))</f>
        <v/>
      </c>
      <c r="N103" s="18" t="n"/>
      <c r="O103" s="18" t="n"/>
      <c r="P103" s="18" t="n"/>
      <c r="Q103" s="18" t="n"/>
      <c r="R103" s="18" t="n"/>
      <c r="S103" s="18" t="n"/>
    </row>
    <row r="104">
      <c r="A104" s="18" t="n"/>
      <c r="B104" s="18" t="n"/>
      <c r="C104" s="19" t="n"/>
      <c r="D104" s="18" t="n"/>
      <c r="E104" s="18" t="n"/>
      <c r="F104" s="18" t="n"/>
      <c r="G104" s="18" t="n"/>
      <c r="H104" s="19" t="n"/>
      <c r="I104" s="20" t="n"/>
      <c r="J104" s="19" t="n"/>
      <c r="K104" s="22">
        <f>IF(OR(I104="",J104=""),"",EDATE(I104,J104))</f>
        <v/>
      </c>
      <c r="L104" s="23">
        <f>IF(K104="","",K104-TODAY())</f>
        <v/>
      </c>
      <c r="M104" s="24">
        <f>IF(B104="","",IF(I104="","Not yet approved",IF(J104="","Set review interval",IF(K104&lt;TODAY(),"Overdue",IF(K104-TODAY()&lt;=Lists!$H$5,"Due soon","Current")))))</f>
        <v/>
      </c>
      <c r="N104" s="18" t="n"/>
      <c r="O104" s="18" t="n"/>
      <c r="P104" s="18" t="n"/>
      <c r="Q104" s="18" t="n"/>
      <c r="R104" s="18" t="n"/>
      <c r="S104" s="18" t="n"/>
    </row>
    <row r="105">
      <c r="A105" s="18" t="n"/>
      <c r="B105" s="18" t="n"/>
      <c r="C105" s="19" t="n"/>
      <c r="D105" s="18" t="n"/>
      <c r="E105" s="18" t="n"/>
      <c r="F105" s="18" t="n"/>
      <c r="G105" s="18" t="n"/>
      <c r="H105" s="19" t="n"/>
      <c r="I105" s="20" t="n"/>
      <c r="J105" s="19" t="n"/>
      <c r="K105" s="22">
        <f>IF(OR(I105="",J105=""),"",EDATE(I105,J105))</f>
        <v/>
      </c>
      <c r="L105" s="23">
        <f>IF(K105="","",K105-TODAY())</f>
        <v/>
      </c>
      <c r="M105" s="24">
        <f>IF(B105="","",IF(I105="","Not yet approved",IF(J105="","Set review interval",IF(K105&lt;TODAY(),"Overdue",IF(K105-TODAY()&lt;=Lists!$H$5,"Due soon","Current")))))</f>
        <v/>
      </c>
      <c r="N105" s="18" t="n"/>
      <c r="O105" s="18" t="n"/>
      <c r="P105" s="18" t="n"/>
      <c r="Q105" s="18" t="n"/>
      <c r="R105" s="18" t="n"/>
      <c r="S105" s="18" t="n"/>
    </row>
    <row r="106">
      <c r="A106" s="18" t="n"/>
      <c r="B106" s="18" t="n"/>
      <c r="C106" s="19" t="n"/>
      <c r="D106" s="18" t="n"/>
      <c r="E106" s="18" t="n"/>
      <c r="F106" s="18" t="n"/>
      <c r="G106" s="18" t="n"/>
      <c r="H106" s="19" t="n"/>
      <c r="I106" s="20" t="n"/>
      <c r="J106" s="19" t="n"/>
      <c r="K106" s="22">
        <f>IF(OR(I106="",J106=""),"",EDATE(I106,J106))</f>
        <v/>
      </c>
      <c r="L106" s="23">
        <f>IF(K106="","",K106-TODAY())</f>
        <v/>
      </c>
      <c r="M106" s="24">
        <f>IF(B106="","",IF(I106="","Not yet approved",IF(J106="","Set review interval",IF(K106&lt;TODAY(),"Overdue",IF(K106-TODAY()&lt;=Lists!$H$5,"Due soon","Current")))))</f>
        <v/>
      </c>
      <c r="N106" s="18" t="n"/>
      <c r="O106" s="18" t="n"/>
      <c r="P106" s="18" t="n"/>
      <c r="Q106" s="18" t="n"/>
      <c r="R106" s="18" t="n"/>
      <c r="S106" s="18" t="n"/>
    </row>
    <row r="107">
      <c r="A107" s="18" t="n"/>
      <c r="B107" s="18" t="n"/>
      <c r="C107" s="19" t="n"/>
      <c r="D107" s="18" t="n"/>
      <c r="E107" s="18" t="n"/>
      <c r="F107" s="18" t="n"/>
      <c r="G107" s="18" t="n"/>
      <c r="H107" s="19" t="n"/>
      <c r="I107" s="20" t="n"/>
      <c r="J107" s="19" t="n"/>
      <c r="K107" s="22">
        <f>IF(OR(I107="",J107=""),"",EDATE(I107,J107))</f>
        <v/>
      </c>
      <c r="L107" s="23">
        <f>IF(K107="","",K107-TODAY())</f>
        <v/>
      </c>
      <c r="M107" s="24">
        <f>IF(B107="","",IF(I107="","Not yet approved",IF(J107="","Set review interval",IF(K107&lt;TODAY(),"Overdue",IF(K107-TODAY()&lt;=Lists!$H$5,"Due soon","Current")))))</f>
        <v/>
      </c>
      <c r="N107" s="18" t="n"/>
      <c r="O107" s="18" t="n"/>
      <c r="P107" s="18" t="n"/>
      <c r="Q107" s="18" t="n"/>
      <c r="R107" s="18" t="n"/>
      <c r="S107" s="18" t="n"/>
    </row>
    <row r="108">
      <c r="A108" s="18" t="n"/>
      <c r="B108" s="18" t="n"/>
      <c r="C108" s="19" t="n"/>
      <c r="D108" s="18" t="n"/>
      <c r="E108" s="18" t="n"/>
      <c r="F108" s="18" t="n"/>
      <c r="G108" s="18" t="n"/>
      <c r="H108" s="19" t="n"/>
      <c r="I108" s="20" t="n"/>
      <c r="J108" s="19" t="n"/>
      <c r="K108" s="22">
        <f>IF(OR(I108="",J108=""),"",EDATE(I108,J108))</f>
        <v/>
      </c>
      <c r="L108" s="23">
        <f>IF(K108="","",K108-TODAY())</f>
        <v/>
      </c>
      <c r="M108" s="24">
        <f>IF(B108="","",IF(I108="","Not yet approved",IF(J108="","Set review interval",IF(K108&lt;TODAY(),"Overdue",IF(K108-TODAY()&lt;=Lists!$H$5,"Due soon","Current")))))</f>
        <v/>
      </c>
      <c r="N108" s="18" t="n"/>
      <c r="O108" s="18" t="n"/>
      <c r="P108" s="18" t="n"/>
      <c r="Q108" s="18" t="n"/>
      <c r="R108" s="18" t="n"/>
      <c r="S108" s="18" t="n"/>
    </row>
    <row r="109">
      <c r="A109" s="18" t="n"/>
      <c r="B109" s="18" t="n"/>
      <c r="C109" s="19" t="n"/>
      <c r="D109" s="18" t="n"/>
      <c r="E109" s="18" t="n"/>
      <c r="F109" s="18" t="n"/>
      <c r="G109" s="18" t="n"/>
      <c r="H109" s="19" t="n"/>
      <c r="I109" s="20" t="n"/>
      <c r="J109" s="19" t="n"/>
      <c r="K109" s="22">
        <f>IF(OR(I109="",J109=""),"",EDATE(I109,J109))</f>
        <v/>
      </c>
      <c r="L109" s="23">
        <f>IF(K109="","",K109-TODAY())</f>
        <v/>
      </c>
      <c r="M109" s="24">
        <f>IF(B109="","",IF(I109="","Not yet approved",IF(J109="","Set review interval",IF(K109&lt;TODAY(),"Overdue",IF(K109-TODAY()&lt;=Lists!$H$5,"Due soon","Current")))))</f>
        <v/>
      </c>
      <c r="N109" s="18" t="n"/>
      <c r="O109" s="18" t="n"/>
      <c r="P109" s="18" t="n"/>
      <c r="Q109" s="18" t="n"/>
      <c r="R109" s="18" t="n"/>
      <c r="S109" s="18" t="n"/>
    </row>
    <row r="110">
      <c r="A110" s="18" t="n"/>
      <c r="B110" s="18" t="n"/>
      <c r="C110" s="19" t="n"/>
      <c r="D110" s="18" t="n"/>
      <c r="E110" s="18" t="n"/>
      <c r="F110" s="18" t="n"/>
      <c r="G110" s="18" t="n"/>
      <c r="H110" s="19" t="n"/>
      <c r="I110" s="20" t="n"/>
      <c r="J110" s="19" t="n"/>
      <c r="K110" s="22">
        <f>IF(OR(I110="",J110=""),"",EDATE(I110,J110))</f>
        <v/>
      </c>
      <c r="L110" s="23">
        <f>IF(K110="","",K110-TODAY())</f>
        <v/>
      </c>
      <c r="M110" s="24">
        <f>IF(B110="","",IF(I110="","Not yet approved",IF(J110="","Set review interval",IF(K110&lt;TODAY(),"Overdue",IF(K110-TODAY()&lt;=Lists!$H$5,"Due soon","Current")))))</f>
        <v/>
      </c>
      <c r="N110" s="18" t="n"/>
      <c r="O110" s="18" t="n"/>
      <c r="P110" s="18" t="n"/>
      <c r="Q110" s="18" t="n"/>
      <c r="R110" s="18" t="n"/>
      <c r="S110" s="18" t="n"/>
    </row>
    <row r="111">
      <c r="A111" s="18" t="n"/>
      <c r="B111" s="18" t="n"/>
      <c r="C111" s="19" t="n"/>
      <c r="D111" s="18" t="n"/>
      <c r="E111" s="18" t="n"/>
      <c r="F111" s="18" t="n"/>
      <c r="G111" s="18" t="n"/>
      <c r="H111" s="19" t="n"/>
      <c r="I111" s="20" t="n"/>
      <c r="J111" s="19" t="n"/>
      <c r="K111" s="22">
        <f>IF(OR(I111="",J111=""),"",EDATE(I111,J111))</f>
        <v/>
      </c>
      <c r="L111" s="23">
        <f>IF(K111="","",K111-TODAY())</f>
        <v/>
      </c>
      <c r="M111" s="24">
        <f>IF(B111="","",IF(I111="","Not yet approved",IF(J111="","Set review interval",IF(K111&lt;TODAY(),"Overdue",IF(K111-TODAY()&lt;=Lists!$H$5,"Due soon","Current")))))</f>
        <v/>
      </c>
      <c r="N111" s="18" t="n"/>
      <c r="O111" s="18" t="n"/>
      <c r="P111" s="18" t="n"/>
      <c r="Q111" s="18" t="n"/>
      <c r="R111" s="18" t="n"/>
      <c r="S111" s="18" t="n"/>
    </row>
    <row r="112">
      <c r="A112" s="18" t="n"/>
      <c r="B112" s="18" t="n"/>
      <c r="C112" s="19" t="n"/>
      <c r="D112" s="18" t="n"/>
      <c r="E112" s="18" t="n"/>
      <c r="F112" s="18" t="n"/>
      <c r="G112" s="18" t="n"/>
      <c r="H112" s="19" t="n"/>
      <c r="I112" s="20" t="n"/>
      <c r="J112" s="19" t="n"/>
      <c r="K112" s="22">
        <f>IF(OR(I112="",J112=""),"",EDATE(I112,J112))</f>
        <v/>
      </c>
      <c r="L112" s="23">
        <f>IF(K112="","",K112-TODAY())</f>
        <v/>
      </c>
      <c r="M112" s="24">
        <f>IF(B112="","",IF(I112="","Not yet approved",IF(J112="","Set review interval",IF(K112&lt;TODAY(),"Overdue",IF(K112-TODAY()&lt;=Lists!$H$5,"Due soon","Current")))))</f>
        <v/>
      </c>
      <c r="N112" s="18" t="n"/>
      <c r="O112" s="18" t="n"/>
      <c r="P112" s="18" t="n"/>
      <c r="Q112" s="18" t="n"/>
      <c r="R112" s="18" t="n"/>
      <c r="S112" s="18" t="n"/>
    </row>
    <row r="113">
      <c r="A113" s="18" t="n"/>
      <c r="B113" s="18" t="n"/>
      <c r="C113" s="19" t="n"/>
      <c r="D113" s="18" t="n"/>
      <c r="E113" s="18" t="n"/>
      <c r="F113" s="18" t="n"/>
      <c r="G113" s="18" t="n"/>
      <c r="H113" s="19" t="n"/>
      <c r="I113" s="20" t="n"/>
      <c r="J113" s="19" t="n"/>
      <c r="K113" s="22">
        <f>IF(OR(I113="",J113=""),"",EDATE(I113,J113))</f>
        <v/>
      </c>
      <c r="L113" s="23">
        <f>IF(K113="","",K113-TODAY())</f>
        <v/>
      </c>
      <c r="M113" s="24">
        <f>IF(B113="","",IF(I113="","Not yet approved",IF(J113="","Set review interval",IF(K113&lt;TODAY(),"Overdue",IF(K113-TODAY()&lt;=Lists!$H$5,"Due soon","Current")))))</f>
        <v/>
      </c>
      <c r="N113" s="18" t="n"/>
      <c r="O113" s="18" t="n"/>
      <c r="P113" s="18" t="n"/>
      <c r="Q113" s="18" t="n"/>
      <c r="R113" s="18" t="n"/>
      <c r="S113" s="18" t="n"/>
    </row>
    <row r="114">
      <c r="A114" s="18" t="n"/>
      <c r="B114" s="18" t="n"/>
      <c r="C114" s="19" t="n"/>
      <c r="D114" s="18" t="n"/>
      <c r="E114" s="18" t="n"/>
      <c r="F114" s="18" t="n"/>
      <c r="G114" s="18" t="n"/>
      <c r="H114" s="19" t="n"/>
      <c r="I114" s="20" t="n"/>
      <c r="J114" s="19" t="n"/>
      <c r="K114" s="22">
        <f>IF(OR(I114="",J114=""),"",EDATE(I114,J114))</f>
        <v/>
      </c>
      <c r="L114" s="23">
        <f>IF(K114="","",K114-TODAY())</f>
        <v/>
      </c>
      <c r="M114" s="24">
        <f>IF(B114="","",IF(I114="","Not yet approved",IF(J114="","Set review interval",IF(K114&lt;TODAY(),"Overdue",IF(K114-TODAY()&lt;=Lists!$H$5,"Due soon","Current")))))</f>
        <v/>
      </c>
      <c r="N114" s="18" t="n"/>
      <c r="O114" s="18" t="n"/>
      <c r="P114" s="18" t="n"/>
      <c r="Q114" s="18" t="n"/>
      <c r="R114" s="18" t="n"/>
      <c r="S114" s="18" t="n"/>
    </row>
    <row r="115">
      <c r="A115" s="18" t="n"/>
      <c r="B115" s="18" t="n"/>
      <c r="C115" s="19" t="n"/>
      <c r="D115" s="18" t="n"/>
      <c r="E115" s="18" t="n"/>
      <c r="F115" s="18" t="n"/>
      <c r="G115" s="18" t="n"/>
      <c r="H115" s="19" t="n"/>
      <c r="I115" s="20" t="n"/>
      <c r="J115" s="19" t="n"/>
      <c r="K115" s="22">
        <f>IF(OR(I115="",J115=""),"",EDATE(I115,J115))</f>
        <v/>
      </c>
      <c r="L115" s="23">
        <f>IF(K115="","",K115-TODAY())</f>
        <v/>
      </c>
      <c r="M115" s="24">
        <f>IF(B115="","",IF(I115="","Not yet approved",IF(J115="","Set review interval",IF(K115&lt;TODAY(),"Overdue",IF(K115-TODAY()&lt;=Lists!$H$5,"Due soon","Current")))))</f>
        <v/>
      </c>
      <c r="N115" s="18" t="n"/>
      <c r="O115" s="18" t="n"/>
      <c r="P115" s="18" t="n"/>
      <c r="Q115" s="18" t="n"/>
      <c r="R115" s="18" t="n"/>
      <c r="S115" s="18" t="n"/>
    </row>
    <row r="116">
      <c r="A116" s="18" t="n"/>
      <c r="B116" s="18" t="n"/>
      <c r="C116" s="19" t="n"/>
      <c r="D116" s="18" t="n"/>
      <c r="E116" s="18" t="n"/>
      <c r="F116" s="18" t="n"/>
      <c r="G116" s="18" t="n"/>
      <c r="H116" s="19" t="n"/>
      <c r="I116" s="20" t="n"/>
      <c r="J116" s="19" t="n"/>
      <c r="K116" s="22">
        <f>IF(OR(I116="",J116=""),"",EDATE(I116,J116))</f>
        <v/>
      </c>
      <c r="L116" s="23">
        <f>IF(K116="","",K116-TODAY())</f>
        <v/>
      </c>
      <c r="M116" s="24">
        <f>IF(B116="","",IF(I116="","Not yet approved",IF(J116="","Set review interval",IF(K116&lt;TODAY(),"Overdue",IF(K116-TODAY()&lt;=Lists!$H$5,"Due soon","Current")))))</f>
        <v/>
      </c>
      <c r="N116" s="18" t="n"/>
      <c r="O116" s="18" t="n"/>
      <c r="P116" s="18" t="n"/>
      <c r="Q116" s="18" t="n"/>
      <c r="R116" s="18" t="n"/>
      <c r="S116" s="18" t="n"/>
    </row>
    <row r="117">
      <c r="A117" s="18" t="n"/>
      <c r="B117" s="18" t="n"/>
      <c r="C117" s="19" t="n"/>
      <c r="D117" s="18" t="n"/>
      <c r="E117" s="18" t="n"/>
      <c r="F117" s="18" t="n"/>
      <c r="G117" s="18" t="n"/>
      <c r="H117" s="19" t="n"/>
      <c r="I117" s="20" t="n"/>
      <c r="J117" s="19" t="n"/>
      <c r="K117" s="22">
        <f>IF(OR(I117="",J117=""),"",EDATE(I117,J117))</f>
        <v/>
      </c>
      <c r="L117" s="23">
        <f>IF(K117="","",K117-TODAY())</f>
        <v/>
      </c>
      <c r="M117" s="24">
        <f>IF(B117="","",IF(I117="","Not yet approved",IF(J117="","Set review interval",IF(K117&lt;TODAY(),"Overdue",IF(K117-TODAY()&lt;=Lists!$H$5,"Due soon","Current")))))</f>
        <v/>
      </c>
      <c r="N117" s="18" t="n"/>
      <c r="O117" s="18" t="n"/>
      <c r="P117" s="18" t="n"/>
      <c r="Q117" s="18" t="n"/>
      <c r="R117" s="18" t="n"/>
      <c r="S117" s="18" t="n"/>
    </row>
    <row r="118">
      <c r="A118" s="18" t="n"/>
      <c r="B118" s="18" t="n"/>
      <c r="C118" s="19" t="n"/>
      <c r="D118" s="18" t="n"/>
      <c r="E118" s="18" t="n"/>
      <c r="F118" s="18" t="n"/>
      <c r="G118" s="18" t="n"/>
      <c r="H118" s="19" t="n"/>
      <c r="I118" s="20" t="n"/>
      <c r="J118" s="19" t="n"/>
      <c r="K118" s="22">
        <f>IF(OR(I118="",J118=""),"",EDATE(I118,J118))</f>
        <v/>
      </c>
      <c r="L118" s="23">
        <f>IF(K118="","",K118-TODAY())</f>
        <v/>
      </c>
      <c r="M118" s="24">
        <f>IF(B118="","",IF(I118="","Not yet approved",IF(J118="","Set review interval",IF(K118&lt;TODAY(),"Overdue",IF(K118-TODAY()&lt;=Lists!$H$5,"Due soon","Current")))))</f>
        <v/>
      </c>
      <c r="N118" s="18" t="n"/>
      <c r="O118" s="18" t="n"/>
      <c r="P118" s="18" t="n"/>
      <c r="Q118" s="18" t="n"/>
      <c r="R118" s="18" t="n"/>
      <c r="S118" s="18" t="n"/>
    </row>
    <row r="119">
      <c r="A119" s="18" t="n"/>
      <c r="B119" s="18" t="n"/>
      <c r="C119" s="19" t="n"/>
      <c r="D119" s="18" t="n"/>
      <c r="E119" s="18" t="n"/>
      <c r="F119" s="18" t="n"/>
      <c r="G119" s="18" t="n"/>
      <c r="H119" s="19" t="n"/>
      <c r="I119" s="20" t="n"/>
      <c r="J119" s="19" t="n"/>
      <c r="K119" s="22">
        <f>IF(OR(I119="",J119=""),"",EDATE(I119,J119))</f>
        <v/>
      </c>
      <c r="L119" s="23">
        <f>IF(K119="","",K119-TODAY())</f>
        <v/>
      </c>
      <c r="M119" s="24">
        <f>IF(B119="","",IF(I119="","Not yet approved",IF(J119="","Set review interval",IF(K119&lt;TODAY(),"Overdue",IF(K119-TODAY()&lt;=Lists!$H$5,"Due soon","Current")))))</f>
        <v/>
      </c>
      <c r="N119" s="18" t="n"/>
      <c r="O119" s="18" t="n"/>
      <c r="P119" s="18" t="n"/>
      <c r="Q119" s="18" t="n"/>
      <c r="R119" s="18" t="n"/>
      <c r="S119" s="18" t="n"/>
    </row>
    <row r="120">
      <c r="A120" s="18" t="n"/>
      <c r="B120" s="18" t="n"/>
      <c r="C120" s="19" t="n"/>
      <c r="D120" s="18" t="n"/>
      <c r="E120" s="18" t="n"/>
      <c r="F120" s="18" t="n"/>
      <c r="G120" s="18" t="n"/>
      <c r="H120" s="19" t="n"/>
      <c r="I120" s="20" t="n"/>
      <c r="J120" s="19" t="n"/>
      <c r="K120" s="22">
        <f>IF(OR(I120="",J120=""),"",EDATE(I120,J120))</f>
        <v/>
      </c>
      <c r="L120" s="23">
        <f>IF(K120="","",K120-TODAY())</f>
        <v/>
      </c>
      <c r="M120" s="24">
        <f>IF(B120="","",IF(I120="","Not yet approved",IF(J120="","Set review interval",IF(K120&lt;TODAY(),"Overdue",IF(K120-TODAY()&lt;=Lists!$H$5,"Due soon","Current")))))</f>
        <v/>
      </c>
      <c r="N120" s="18" t="n"/>
      <c r="O120" s="18" t="n"/>
      <c r="P120" s="18" t="n"/>
      <c r="Q120" s="18" t="n"/>
      <c r="R120" s="18" t="n"/>
      <c r="S120" s="18" t="n"/>
    </row>
    <row r="121">
      <c r="A121" s="18" t="n"/>
      <c r="B121" s="18" t="n"/>
      <c r="C121" s="19" t="n"/>
      <c r="D121" s="18" t="n"/>
      <c r="E121" s="18" t="n"/>
      <c r="F121" s="18" t="n"/>
      <c r="G121" s="18" t="n"/>
      <c r="H121" s="19" t="n"/>
      <c r="I121" s="20" t="n"/>
      <c r="J121" s="19" t="n"/>
      <c r="K121" s="22">
        <f>IF(OR(I121="",J121=""),"",EDATE(I121,J121))</f>
        <v/>
      </c>
      <c r="L121" s="23">
        <f>IF(K121="","",K121-TODAY())</f>
        <v/>
      </c>
      <c r="M121" s="24">
        <f>IF(B121="","",IF(I121="","Not yet approved",IF(J121="","Set review interval",IF(K121&lt;TODAY(),"Overdue",IF(K121-TODAY()&lt;=Lists!$H$5,"Due soon","Current")))))</f>
        <v/>
      </c>
      <c r="N121" s="18" t="n"/>
      <c r="O121" s="18" t="n"/>
      <c r="P121" s="18" t="n"/>
      <c r="Q121" s="18" t="n"/>
      <c r="R121" s="18" t="n"/>
      <c r="S121" s="18" t="n"/>
    </row>
    <row r="122">
      <c r="A122" s="18" t="n"/>
      <c r="B122" s="18" t="n"/>
      <c r="C122" s="19" t="n"/>
      <c r="D122" s="18" t="n"/>
      <c r="E122" s="18" t="n"/>
      <c r="F122" s="18" t="n"/>
      <c r="G122" s="18" t="n"/>
      <c r="H122" s="19" t="n"/>
      <c r="I122" s="20" t="n"/>
      <c r="J122" s="19" t="n"/>
      <c r="K122" s="22">
        <f>IF(OR(I122="",J122=""),"",EDATE(I122,J122))</f>
        <v/>
      </c>
      <c r="L122" s="23">
        <f>IF(K122="","",K122-TODAY())</f>
        <v/>
      </c>
      <c r="M122" s="24">
        <f>IF(B122="","",IF(I122="","Not yet approved",IF(J122="","Set review interval",IF(K122&lt;TODAY(),"Overdue",IF(K122-TODAY()&lt;=Lists!$H$5,"Due soon","Current")))))</f>
        <v/>
      </c>
      <c r="N122" s="18" t="n"/>
      <c r="O122" s="18" t="n"/>
      <c r="P122" s="18" t="n"/>
      <c r="Q122" s="18" t="n"/>
      <c r="R122" s="18" t="n"/>
      <c r="S122" s="18" t="n"/>
    </row>
    <row r="123">
      <c r="A123" s="18" t="n"/>
      <c r="B123" s="18" t="n"/>
      <c r="C123" s="19" t="n"/>
      <c r="D123" s="18" t="n"/>
      <c r="E123" s="18" t="n"/>
      <c r="F123" s="18" t="n"/>
      <c r="G123" s="18" t="n"/>
      <c r="H123" s="19" t="n"/>
      <c r="I123" s="20" t="n"/>
      <c r="J123" s="19" t="n"/>
      <c r="K123" s="22">
        <f>IF(OR(I123="",J123=""),"",EDATE(I123,J123))</f>
        <v/>
      </c>
      <c r="L123" s="23">
        <f>IF(K123="","",K123-TODAY())</f>
        <v/>
      </c>
      <c r="M123" s="24">
        <f>IF(B123="","",IF(I123="","Not yet approved",IF(J123="","Set review interval",IF(K123&lt;TODAY(),"Overdue",IF(K123-TODAY()&lt;=Lists!$H$5,"Due soon","Current")))))</f>
        <v/>
      </c>
      <c r="N123" s="18" t="n"/>
      <c r="O123" s="18" t="n"/>
      <c r="P123" s="18" t="n"/>
      <c r="Q123" s="18" t="n"/>
      <c r="R123" s="18" t="n"/>
      <c r="S123" s="18" t="n"/>
    </row>
    <row r="124">
      <c r="A124" s="18" t="n"/>
      <c r="B124" s="18" t="n"/>
      <c r="C124" s="19" t="n"/>
      <c r="D124" s="18" t="n"/>
      <c r="E124" s="18" t="n"/>
      <c r="F124" s="18" t="n"/>
      <c r="G124" s="18" t="n"/>
      <c r="H124" s="19" t="n"/>
      <c r="I124" s="20" t="n"/>
      <c r="J124" s="19" t="n"/>
      <c r="K124" s="22">
        <f>IF(OR(I124="",J124=""),"",EDATE(I124,J124))</f>
        <v/>
      </c>
      <c r="L124" s="23">
        <f>IF(K124="","",K124-TODAY())</f>
        <v/>
      </c>
      <c r="M124" s="24">
        <f>IF(B124="","",IF(I124="","Not yet approved",IF(J124="","Set review interval",IF(K124&lt;TODAY(),"Overdue",IF(K124-TODAY()&lt;=Lists!$H$5,"Due soon","Current")))))</f>
        <v/>
      </c>
      <c r="N124" s="18" t="n"/>
      <c r="O124" s="18" t="n"/>
      <c r="P124" s="18" t="n"/>
      <c r="Q124" s="18" t="n"/>
      <c r="R124" s="18" t="n"/>
      <c r="S124" s="18" t="n"/>
    </row>
    <row r="125">
      <c r="A125" s="18" t="n"/>
      <c r="B125" s="18" t="n"/>
      <c r="C125" s="19" t="n"/>
      <c r="D125" s="18" t="n"/>
      <c r="E125" s="18" t="n"/>
      <c r="F125" s="18" t="n"/>
      <c r="G125" s="18" t="n"/>
      <c r="H125" s="19" t="n"/>
      <c r="I125" s="20" t="n"/>
      <c r="J125" s="19" t="n"/>
      <c r="K125" s="22">
        <f>IF(OR(I125="",J125=""),"",EDATE(I125,J125))</f>
        <v/>
      </c>
      <c r="L125" s="23">
        <f>IF(K125="","",K125-TODAY())</f>
        <v/>
      </c>
      <c r="M125" s="24">
        <f>IF(B125="","",IF(I125="","Not yet approved",IF(J125="","Set review interval",IF(K125&lt;TODAY(),"Overdue",IF(K125-TODAY()&lt;=Lists!$H$5,"Due soon","Current")))))</f>
        <v/>
      </c>
      <c r="N125" s="18" t="n"/>
      <c r="O125" s="18" t="n"/>
      <c r="P125" s="18" t="n"/>
      <c r="Q125" s="18" t="n"/>
      <c r="R125" s="18" t="n"/>
      <c r="S125" s="18" t="n"/>
    </row>
    <row r="126">
      <c r="A126" s="18" t="n"/>
      <c r="B126" s="18" t="n"/>
      <c r="C126" s="19" t="n"/>
      <c r="D126" s="18" t="n"/>
      <c r="E126" s="18" t="n"/>
      <c r="F126" s="18" t="n"/>
      <c r="G126" s="18" t="n"/>
      <c r="H126" s="19" t="n"/>
      <c r="I126" s="20" t="n"/>
      <c r="J126" s="19" t="n"/>
      <c r="K126" s="22">
        <f>IF(OR(I126="",J126=""),"",EDATE(I126,J126))</f>
        <v/>
      </c>
      <c r="L126" s="23">
        <f>IF(K126="","",K126-TODAY())</f>
        <v/>
      </c>
      <c r="M126" s="24">
        <f>IF(B126="","",IF(I126="","Not yet approved",IF(J126="","Set review interval",IF(K126&lt;TODAY(),"Overdue",IF(K126-TODAY()&lt;=Lists!$H$5,"Due soon","Current")))))</f>
        <v/>
      </c>
      <c r="N126" s="18" t="n"/>
      <c r="O126" s="18" t="n"/>
      <c r="P126" s="18" t="n"/>
      <c r="Q126" s="18" t="n"/>
      <c r="R126" s="18" t="n"/>
      <c r="S126" s="18" t="n"/>
    </row>
    <row r="127">
      <c r="A127" s="18" t="n"/>
      <c r="B127" s="18" t="n"/>
      <c r="C127" s="19" t="n"/>
      <c r="D127" s="18" t="n"/>
      <c r="E127" s="18" t="n"/>
      <c r="F127" s="18" t="n"/>
      <c r="G127" s="18" t="n"/>
      <c r="H127" s="19" t="n"/>
      <c r="I127" s="20" t="n"/>
      <c r="J127" s="19" t="n"/>
      <c r="K127" s="22">
        <f>IF(OR(I127="",J127=""),"",EDATE(I127,J127))</f>
        <v/>
      </c>
      <c r="L127" s="23">
        <f>IF(K127="","",K127-TODAY())</f>
        <v/>
      </c>
      <c r="M127" s="24">
        <f>IF(B127="","",IF(I127="","Not yet approved",IF(J127="","Set review interval",IF(K127&lt;TODAY(),"Overdue",IF(K127-TODAY()&lt;=Lists!$H$5,"Due soon","Current")))))</f>
        <v/>
      </c>
      <c r="N127" s="18" t="n"/>
      <c r="O127" s="18" t="n"/>
      <c r="P127" s="18" t="n"/>
      <c r="Q127" s="18" t="n"/>
      <c r="R127" s="18" t="n"/>
      <c r="S127" s="18" t="n"/>
    </row>
    <row r="128">
      <c r="A128" s="18" t="n"/>
      <c r="B128" s="18" t="n"/>
      <c r="C128" s="19" t="n"/>
      <c r="D128" s="18" t="n"/>
      <c r="E128" s="18" t="n"/>
      <c r="F128" s="18" t="n"/>
      <c r="G128" s="18" t="n"/>
      <c r="H128" s="19" t="n"/>
      <c r="I128" s="20" t="n"/>
      <c r="J128" s="19" t="n"/>
      <c r="K128" s="22">
        <f>IF(OR(I128="",J128=""),"",EDATE(I128,J128))</f>
        <v/>
      </c>
      <c r="L128" s="23">
        <f>IF(K128="","",K128-TODAY())</f>
        <v/>
      </c>
      <c r="M128" s="24">
        <f>IF(B128="","",IF(I128="","Not yet approved",IF(J128="","Set review interval",IF(K128&lt;TODAY(),"Overdue",IF(K128-TODAY()&lt;=Lists!$H$5,"Due soon","Current")))))</f>
        <v/>
      </c>
      <c r="N128" s="18" t="n"/>
      <c r="O128" s="18" t="n"/>
      <c r="P128" s="18" t="n"/>
      <c r="Q128" s="18" t="n"/>
      <c r="R128" s="18" t="n"/>
      <c r="S128" s="18" t="n"/>
    </row>
    <row r="129">
      <c r="A129" s="18" t="n"/>
      <c r="B129" s="18" t="n"/>
      <c r="C129" s="19" t="n"/>
      <c r="D129" s="18" t="n"/>
      <c r="E129" s="18" t="n"/>
      <c r="F129" s="18" t="n"/>
      <c r="G129" s="18" t="n"/>
      <c r="H129" s="19" t="n"/>
      <c r="I129" s="20" t="n"/>
      <c r="J129" s="19" t="n"/>
      <c r="K129" s="22">
        <f>IF(OR(I129="",J129=""),"",EDATE(I129,J129))</f>
        <v/>
      </c>
      <c r="L129" s="23">
        <f>IF(K129="","",K129-TODAY())</f>
        <v/>
      </c>
      <c r="M129" s="24">
        <f>IF(B129="","",IF(I129="","Not yet approved",IF(J129="","Set review interval",IF(K129&lt;TODAY(),"Overdue",IF(K129-TODAY()&lt;=Lists!$H$5,"Due soon","Current")))))</f>
        <v/>
      </c>
      <c r="N129" s="18" t="n"/>
      <c r="O129" s="18" t="n"/>
      <c r="P129" s="18" t="n"/>
      <c r="Q129" s="18" t="n"/>
      <c r="R129" s="18" t="n"/>
      <c r="S129" s="18" t="n"/>
    </row>
    <row r="130">
      <c r="A130" s="18" t="n"/>
      <c r="B130" s="18" t="n"/>
      <c r="C130" s="19" t="n"/>
      <c r="D130" s="18" t="n"/>
      <c r="E130" s="18" t="n"/>
      <c r="F130" s="18" t="n"/>
      <c r="G130" s="18" t="n"/>
      <c r="H130" s="19" t="n"/>
      <c r="I130" s="20" t="n"/>
      <c r="J130" s="19" t="n"/>
      <c r="K130" s="22">
        <f>IF(OR(I130="",J130=""),"",EDATE(I130,J130))</f>
        <v/>
      </c>
      <c r="L130" s="23">
        <f>IF(K130="","",K130-TODAY())</f>
        <v/>
      </c>
      <c r="M130" s="24">
        <f>IF(B130="","",IF(I130="","Not yet approved",IF(J130="","Set review interval",IF(K130&lt;TODAY(),"Overdue",IF(K130-TODAY()&lt;=Lists!$H$5,"Due soon","Current")))))</f>
        <v/>
      </c>
      <c r="N130" s="18" t="n"/>
      <c r="O130" s="18" t="n"/>
      <c r="P130" s="18" t="n"/>
      <c r="Q130" s="18" t="n"/>
      <c r="R130" s="18" t="n"/>
      <c r="S130" s="18" t="n"/>
    </row>
    <row r="131">
      <c r="A131" s="18" t="n"/>
      <c r="B131" s="18" t="n"/>
      <c r="C131" s="19" t="n"/>
      <c r="D131" s="18" t="n"/>
      <c r="E131" s="18" t="n"/>
      <c r="F131" s="18" t="n"/>
      <c r="G131" s="18" t="n"/>
      <c r="H131" s="19" t="n"/>
      <c r="I131" s="20" t="n"/>
      <c r="J131" s="19" t="n"/>
      <c r="K131" s="22">
        <f>IF(OR(I131="",J131=""),"",EDATE(I131,J131))</f>
        <v/>
      </c>
      <c r="L131" s="23">
        <f>IF(K131="","",K131-TODAY())</f>
        <v/>
      </c>
      <c r="M131" s="24">
        <f>IF(B131="","",IF(I131="","Not yet approved",IF(J131="","Set review interval",IF(K131&lt;TODAY(),"Overdue",IF(K131-TODAY()&lt;=Lists!$H$5,"Due soon","Current")))))</f>
        <v/>
      </c>
      <c r="N131" s="18" t="n"/>
      <c r="O131" s="18" t="n"/>
      <c r="P131" s="18" t="n"/>
      <c r="Q131" s="18" t="n"/>
      <c r="R131" s="18" t="n"/>
      <c r="S131" s="18" t="n"/>
    </row>
    <row r="132">
      <c r="A132" s="18" t="n"/>
      <c r="B132" s="18" t="n"/>
      <c r="C132" s="19" t="n"/>
      <c r="D132" s="18" t="n"/>
      <c r="E132" s="18" t="n"/>
      <c r="F132" s="18" t="n"/>
      <c r="G132" s="18" t="n"/>
      <c r="H132" s="19" t="n"/>
      <c r="I132" s="20" t="n"/>
      <c r="J132" s="19" t="n"/>
      <c r="K132" s="22">
        <f>IF(OR(I132="",J132=""),"",EDATE(I132,J132))</f>
        <v/>
      </c>
      <c r="L132" s="23">
        <f>IF(K132="","",K132-TODAY())</f>
        <v/>
      </c>
      <c r="M132" s="24">
        <f>IF(B132="","",IF(I132="","Not yet approved",IF(J132="","Set review interval",IF(K132&lt;TODAY(),"Overdue",IF(K132-TODAY()&lt;=Lists!$H$5,"Due soon","Current")))))</f>
        <v/>
      </c>
      <c r="N132" s="18" t="n"/>
      <c r="O132" s="18" t="n"/>
      <c r="P132" s="18" t="n"/>
      <c r="Q132" s="18" t="n"/>
      <c r="R132" s="18" t="n"/>
      <c r="S132" s="18" t="n"/>
    </row>
    <row r="133">
      <c r="A133" s="18" t="n"/>
      <c r="B133" s="18" t="n"/>
      <c r="C133" s="19" t="n"/>
      <c r="D133" s="18" t="n"/>
      <c r="E133" s="18" t="n"/>
      <c r="F133" s="18" t="n"/>
      <c r="G133" s="18" t="n"/>
      <c r="H133" s="19" t="n"/>
      <c r="I133" s="20" t="n"/>
      <c r="J133" s="19" t="n"/>
      <c r="K133" s="22">
        <f>IF(OR(I133="",J133=""),"",EDATE(I133,J133))</f>
        <v/>
      </c>
      <c r="L133" s="23">
        <f>IF(K133="","",K133-TODAY())</f>
        <v/>
      </c>
      <c r="M133" s="24">
        <f>IF(B133="","",IF(I133="","Not yet approved",IF(J133="","Set review interval",IF(K133&lt;TODAY(),"Overdue",IF(K133-TODAY()&lt;=Lists!$H$5,"Due soon","Current")))))</f>
        <v/>
      </c>
      <c r="N133" s="18" t="n"/>
      <c r="O133" s="18" t="n"/>
      <c r="P133" s="18" t="n"/>
      <c r="Q133" s="18" t="n"/>
      <c r="R133" s="18" t="n"/>
      <c r="S133" s="18" t="n"/>
    </row>
    <row r="134">
      <c r="A134" s="18" t="n"/>
      <c r="B134" s="18" t="n"/>
      <c r="C134" s="19" t="n"/>
      <c r="D134" s="18" t="n"/>
      <c r="E134" s="18" t="n"/>
      <c r="F134" s="18" t="n"/>
      <c r="G134" s="18" t="n"/>
      <c r="H134" s="19" t="n"/>
      <c r="I134" s="20" t="n"/>
      <c r="J134" s="19" t="n"/>
      <c r="K134" s="22">
        <f>IF(OR(I134="",J134=""),"",EDATE(I134,J134))</f>
        <v/>
      </c>
      <c r="L134" s="23">
        <f>IF(K134="","",K134-TODAY())</f>
        <v/>
      </c>
      <c r="M134" s="24">
        <f>IF(B134="","",IF(I134="","Not yet approved",IF(J134="","Set review interval",IF(K134&lt;TODAY(),"Overdue",IF(K134-TODAY()&lt;=Lists!$H$5,"Due soon","Current")))))</f>
        <v/>
      </c>
      <c r="N134" s="18" t="n"/>
      <c r="O134" s="18" t="n"/>
      <c r="P134" s="18" t="n"/>
      <c r="Q134" s="18" t="n"/>
      <c r="R134" s="18" t="n"/>
      <c r="S134" s="18" t="n"/>
    </row>
    <row r="135">
      <c r="A135" s="18" t="n"/>
      <c r="B135" s="18" t="n"/>
      <c r="C135" s="19" t="n"/>
      <c r="D135" s="18" t="n"/>
      <c r="E135" s="18" t="n"/>
      <c r="F135" s="18" t="n"/>
      <c r="G135" s="18" t="n"/>
      <c r="H135" s="19" t="n"/>
      <c r="I135" s="20" t="n"/>
      <c r="J135" s="19" t="n"/>
      <c r="K135" s="22">
        <f>IF(OR(I135="",J135=""),"",EDATE(I135,J135))</f>
        <v/>
      </c>
      <c r="L135" s="23">
        <f>IF(K135="","",K135-TODAY())</f>
        <v/>
      </c>
      <c r="M135" s="24">
        <f>IF(B135="","",IF(I135="","Not yet approved",IF(J135="","Set review interval",IF(K135&lt;TODAY(),"Overdue",IF(K135-TODAY()&lt;=Lists!$H$5,"Due soon","Current")))))</f>
        <v/>
      </c>
      <c r="N135" s="18" t="n"/>
      <c r="O135" s="18" t="n"/>
      <c r="P135" s="18" t="n"/>
      <c r="Q135" s="18" t="n"/>
      <c r="R135" s="18" t="n"/>
      <c r="S135" s="18" t="n"/>
    </row>
    <row r="136">
      <c r="A136" s="18" t="n"/>
      <c r="B136" s="18" t="n"/>
      <c r="C136" s="19" t="n"/>
      <c r="D136" s="18" t="n"/>
      <c r="E136" s="18" t="n"/>
      <c r="F136" s="18" t="n"/>
      <c r="G136" s="18" t="n"/>
      <c r="H136" s="19" t="n"/>
      <c r="I136" s="20" t="n"/>
      <c r="J136" s="19" t="n"/>
      <c r="K136" s="22">
        <f>IF(OR(I136="",J136=""),"",EDATE(I136,J136))</f>
        <v/>
      </c>
      <c r="L136" s="23">
        <f>IF(K136="","",K136-TODAY())</f>
        <v/>
      </c>
      <c r="M136" s="24">
        <f>IF(B136="","",IF(I136="","Not yet approved",IF(J136="","Set review interval",IF(K136&lt;TODAY(),"Overdue",IF(K136-TODAY()&lt;=Lists!$H$5,"Due soon","Current")))))</f>
        <v/>
      </c>
      <c r="N136" s="18" t="n"/>
      <c r="O136" s="18" t="n"/>
      <c r="P136" s="18" t="n"/>
      <c r="Q136" s="18" t="n"/>
      <c r="R136" s="18" t="n"/>
      <c r="S136" s="18" t="n"/>
    </row>
    <row r="137">
      <c r="A137" s="18" t="n"/>
      <c r="B137" s="18" t="n"/>
      <c r="C137" s="19" t="n"/>
      <c r="D137" s="18" t="n"/>
      <c r="E137" s="18" t="n"/>
      <c r="F137" s="18" t="n"/>
      <c r="G137" s="18" t="n"/>
      <c r="H137" s="19" t="n"/>
      <c r="I137" s="20" t="n"/>
      <c r="J137" s="19" t="n"/>
      <c r="K137" s="22">
        <f>IF(OR(I137="",J137=""),"",EDATE(I137,J137))</f>
        <v/>
      </c>
      <c r="L137" s="23">
        <f>IF(K137="","",K137-TODAY())</f>
        <v/>
      </c>
      <c r="M137" s="24">
        <f>IF(B137="","",IF(I137="","Not yet approved",IF(J137="","Set review interval",IF(K137&lt;TODAY(),"Overdue",IF(K137-TODAY()&lt;=Lists!$H$5,"Due soon","Current")))))</f>
        <v/>
      </c>
      <c r="N137" s="18" t="n"/>
      <c r="O137" s="18" t="n"/>
      <c r="P137" s="18" t="n"/>
      <c r="Q137" s="18" t="n"/>
      <c r="R137" s="18" t="n"/>
      <c r="S137" s="18" t="n"/>
    </row>
    <row r="138">
      <c r="A138" s="18" t="n"/>
      <c r="B138" s="18" t="n"/>
      <c r="C138" s="19" t="n"/>
      <c r="D138" s="18" t="n"/>
      <c r="E138" s="18" t="n"/>
      <c r="F138" s="18" t="n"/>
      <c r="G138" s="18" t="n"/>
      <c r="H138" s="19" t="n"/>
      <c r="I138" s="20" t="n"/>
      <c r="J138" s="19" t="n"/>
      <c r="K138" s="22">
        <f>IF(OR(I138="",J138=""),"",EDATE(I138,J138))</f>
        <v/>
      </c>
      <c r="L138" s="23">
        <f>IF(K138="","",K138-TODAY())</f>
        <v/>
      </c>
      <c r="M138" s="24">
        <f>IF(B138="","",IF(I138="","Not yet approved",IF(J138="","Set review interval",IF(K138&lt;TODAY(),"Overdue",IF(K138-TODAY()&lt;=Lists!$H$5,"Due soon","Current")))))</f>
        <v/>
      </c>
      <c r="N138" s="18" t="n"/>
      <c r="O138" s="18" t="n"/>
      <c r="P138" s="18" t="n"/>
      <c r="Q138" s="18" t="n"/>
      <c r="R138" s="18" t="n"/>
      <c r="S138" s="18" t="n"/>
    </row>
    <row r="139">
      <c r="A139" s="18" t="n"/>
      <c r="B139" s="18" t="n"/>
      <c r="C139" s="19" t="n"/>
      <c r="D139" s="18" t="n"/>
      <c r="E139" s="18" t="n"/>
      <c r="F139" s="18" t="n"/>
      <c r="G139" s="18" t="n"/>
      <c r="H139" s="19" t="n"/>
      <c r="I139" s="20" t="n"/>
      <c r="J139" s="19" t="n"/>
      <c r="K139" s="22">
        <f>IF(OR(I139="",J139=""),"",EDATE(I139,J139))</f>
        <v/>
      </c>
      <c r="L139" s="23">
        <f>IF(K139="","",K139-TODAY())</f>
        <v/>
      </c>
      <c r="M139" s="24">
        <f>IF(B139="","",IF(I139="","Not yet approved",IF(J139="","Set review interval",IF(K139&lt;TODAY(),"Overdue",IF(K139-TODAY()&lt;=Lists!$H$5,"Due soon","Current")))))</f>
        <v/>
      </c>
      <c r="N139" s="18" t="n"/>
      <c r="O139" s="18" t="n"/>
      <c r="P139" s="18" t="n"/>
      <c r="Q139" s="18" t="n"/>
      <c r="R139" s="18" t="n"/>
      <c r="S139" s="18" t="n"/>
    </row>
    <row r="140">
      <c r="A140" s="18" t="n"/>
      <c r="B140" s="18" t="n"/>
      <c r="C140" s="19" t="n"/>
      <c r="D140" s="18" t="n"/>
      <c r="E140" s="18" t="n"/>
      <c r="F140" s="18" t="n"/>
      <c r="G140" s="18" t="n"/>
      <c r="H140" s="19" t="n"/>
      <c r="I140" s="20" t="n"/>
      <c r="J140" s="19" t="n"/>
      <c r="K140" s="22">
        <f>IF(OR(I140="",J140=""),"",EDATE(I140,J140))</f>
        <v/>
      </c>
      <c r="L140" s="23">
        <f>IF(K140="","",K140-TODAY())</f>
        <v/>
      </c>
      <c r="M140" s="24">
        <f>IF(B140="","",IF(I140="","Not yet approved",IF(J140="","Set review interval",IF(K140&lt;TODAY(),"Overdue",IF(K140-TODAY()&lt;=Lists!$H$5,"Due soon","Current")))))</f>
        <v/>
      </c>
      <c r="N140" s="18" t="n"/>
      <c r="O140" s="18" t="n"/>
      <c r="P140" s="18" t="n"/>
      <c r="Q140" s="18" t="n"/>
      <c r="R140" s="18" t="n"/>
      <c r="S140" s="18" t="n"/>
    </row>
    <row r="141">
      <c r="A141" s="18" t="n"/>
      <c r="B141" s="18" t="n"/>
      <c r="C141" s="19" t="n"/>
      <c r="D141" s="18" t="n"/>
      <c r="E141" s="18" t="n"/>
      <c r="F141" s="18" t="n"/>
      <c r="G141" s="18" t="n"/>
      <c r="H141" s="19" t="n"/>
      <c r="I141" s="20" t="n"/>
      <c r="J141" s="19" t="n"/>
      <c r="K141" s="22">
        <f>IF(OR(I141="",J141=""),"",EDATE(I141,J141))</f>
        <v/>
      </c>
      <c r="L141" s="23">
        <f>IF(K141="","",K141-TODAY())</f>
        <v/>
      </c>
      <c r="M141" s="24">
        <f>IF(B141="","",IF(I141="","Not yet approved",IF(J141="","Set review interval",IF(K141&lt;TODAY(),"Overdue",IF(K141-TODAY()&lt;=Lists!$H$5,"Due soon","Current")))))</f>
        <v/>
      </c>
      <c r="N141" s="18" t="n"/>
      <c r="O141" s="18" t="n"/>
      <c r="P141" s="18" t="n"/>
      <c r="Q141" s="18" t="n"/>
      <c r="R141" s="18" t="n"/>
      <c r="S141" s="18" t="n"/>
    </row>
    <row r="142">
      <c r="A142" s="18" t="n"/>
      <c r="B142" s="18" t="n"/>
      <c r="C142" s="19" t="n"/>
      <c r="D142" s="18" t="n"/>
      <c r="E142" s="18" t="n"/>
      <c r="F142" s="18" t="n"/>
      <c r="G142" s="18" t="n"/>
      <c r="H142" s="19" t="n"/>
      <c r="I142" s="20" t="n"/>
      <c r="J142" s="19" t="n"/>
      <c r="K142" s="22">
        <f>IF(OR(I142="",J142=""),"",EDATE(I142,J142))</f>
        <v/>
      </c>
      <c r="L142" s="23">
        <f>IF(K142="","",K142-TODAY())</f>
        <v/>
      </c>
      <c r="M142" s="24">
        <f>IF(B142="","",IF(I142="","Not yet approved",IF(J142="","Set review interval",IF(K142&lt;TODAY(),"Overdue",IF(K142-TODAY()&lt;=Lists!$H$5,"Due soon","Current")))))</f>
        <v/>
      </c>
      <c r="N142" s="18" t="n"/>
      <c r="O142" s="18" t="n"/>
      <c r="P142" s="18" t="n"/>
      <c r="Q142" s="18" t="n"/>
      <c r="R142" s="18" t="n"/>
      <c r="S142" s="18" t="n"/>
    </row>
    <row r="143">
      <c r="A143" s="18" t="n"/>
      <c r="B143" s="18" t="n"/>
      <c r="C143" s="19" t="n"/>
      <c r="D143" s="18" t="n"/>
      <c r="E143" s="18" t="n"/>
      <c r="F143" s="18" t="n"/>
      <c r="G143" s="18" t="n"/>
      <c r="H143" s="19" t="n"/>
      <c r="I143" s="20" t="n"/>
      <c r="J143" s="19" t="n"/>
      <c r="K143" s="22">
        <f>IF(OR(I143="",J143=""),"",EDATE(I143,J143))</f>
        <v/>
      </c>
      <c r="L143" s="23">
        <f>IF(K143="","",K143-TODAY())</f>
        <v/>
      </c>
      <c r="M143" s="24">
        <f>IF(B143="","",IF(I143="","Not yet approved",IF(J143="","Set review interval",IF(K143&lt;TODAY(),"Overdue",IF(K143-TODAY()&lt;=Lists!$H$5,"Due soon","Current")))))</f>
        <v/>
      </c>
      <c r="N143" s="18" t="n"/>
      <c r="O143" s="18" t="n"/>
      <c r="P143" s="18" t="n"/>
      <c r="Q143" s="18" t="n"/>
      <c r="R143" s="18" t="n"/>
      <c r="S143" s="18" t="n"/>
    </row>
    <row r="144">
      <c r="A144" s="18" t="n"/>
      <c r="B144" s="18" t="n"/>
      <c r="C144" s="19" t="n"/>
      <c r="D144" s="18" t="n"/>
      <c r="E144" s="18" t="n"/>
      <c r="F144" s="18" t="n"/>
      <c r="G144" s="18" t="n"/>
      <c r="H144" s="19" t="n"/>
      <c r="I144" s="20" t="n"/>
      <c r="J144" s="19" t="n"/>
      <c r="K144" s="22">
        <f>IF(OR(I144="",J144=""),"",EDATE(I144,J144))</f>
        <v/>
      </c>
      <c r="L144" s="23">
        <f>IF(K144="","",K144-TODAY())</f>
        <v/>
      </c>
      <c r="M144" s="24">
        <f>IF(B144="","",IF(I144="","Not yet approved",IF(J144="","Set review interval",IF(K144&lt;TODAY(),"Overdue",IF(K144-TODAY()&lt;=Lists!$H$5,"Due soon","Current")))))</f>
        <v/>
      </c>
      <c r="N144" s="18" t="n"/>
      <c r="O144" s="18" t="n"/>
      <c r="P144" s="18" t="n"/>
      <c r="Q144" s="18" t="n"/>
      <c r="R144" s="18" t="n"/>
      <c r="S144" s="18" t="n"/>
    </row>
    <row r="145">
      <c r="A145" s="18" t="n"/>
      <c r="B145" s="18" t="n"/>
      <c r="C145" s="19" t="n"/>
      <c r="D145" s="18" t="n"/>
      <c r="E145" s="18" t="n"/>
      <c r="F145" s="18" t="n"/>
      <c r="G145" s="18" t="n"/>
      <c r="H145" s="19" t="n"/>
      <c r="I145" s="20" t="n"/>
      <c r="J145" s="19" t="n"/>
      <c r="K145" s="22">
        <f>IF(OR(I145="",J145=""),"",EDATE(I145,J145))</f>
        <v/>
      </c>
      <c r="L145" s="23">
        <f>IF(K145="","",K145-TODAY())</f>
        <v/>
      </c>
      <c r="M145" s="24">
        <f>IF(B145="","",IF(I145="","Not yet approved",IF(J145="","Set review interval",IF(K145&lt;TODAY(),"Overdue",IF(K145-TODAY()&lt;=Lists!$H$5,"Due soon","Current")))))</f>
        <v/>
      </c>
      <c r="N145" s="18" t="n"/>
      <c r="O145" s="18" t="n"/>
      <c r="P145" s="18" t="n"/>
      <c r="Q145" s="18" t="n"/>
      <c r="R145" s="18" t="n"/>
      <c r="S145" s="18" t="n"/>
    </row>
    <row r="146">
      <c r="A146" s="18" t="n"/>
      <c r="B146" s="18" t="n"/>
      <c r="C146" s="19" t="n"/>
      <c r="D146" s="18" t="n"/>
      <c r="E146" s="18" t="n"/>
      <c r="F146" s="18" t="n"/>
      <c r="G146" s="18" t="n"/>
      <c r="H146" s="19" t="n"/>
      <c r="I146" s="20" t="n"/>
      <c r="J146" s="19" t="n"/>
      <c r="K146" s="22">
        <f>IF(OR(I146="",J146=""),"",EDATE(I146,J146))</f>
        <v/>
      </c>
      <c r="L146" s="23">
        <f>IF(K146="","",K146-TODAY())</f>
        <v/>
      </c>
      <c r="M146" s="24">
        <f>IF(B146="","",IF(I146="","Not yet approved",IF(J146="","Set review interval",IF(K146&lt;TODAY(),"Overdue",IF(K146-TODAY()&lt;=Lists!$H$5,"Due soon","Current")))))</f>
        <v/>
      </c>
      <c r="N146" s="18" t="n"/>
      <c r="O146" s="18" t="n"/>
      <c r="P146" s="18" t="n"/>
      <c r="Q146" s="18" t="n"/>
      <c r="R146" s="18" t="n"/>
      <c r="S146" s="18" t="n"/>
    </row>
    <row r="147">
      <c r="A147" s="18" t="n"/>
      <c r="B147" s="18" t="n"/>
      <c r="C147" s="19" t="n"/>
      <c r="D147" s="18" t="n"/>
      <c r="E147" s="18" t="n"/>
      <c r="F147" s="18" t="n"/>
      <c r="G147" s="18" t="n"/>
      <c r="H147" s="19" t="n"/>
      <c r="I147" s="20" t="n"/>
      <c r="J147" s="19" t="n"/>
      <c r="K147" s="22">
        <f>IF(OR(I147="",J147=""),"",EDATE(I147,J147))</f>
        <v/>
      </c>
      <c r="L147" s="23">
        <f>IF(K147="","",K147-TODAY())</f>
        <v/>
      </c>
      <c r="M147" s="24">
        <f>IF(B147="","",IF(I147="","Not yet approved",IF(J147="","Set review interval",IF(K147&lt;TODAY(),"Overdue",IF(K147-TODAY()&lt;=Lists!$H$5,"Due soon","Current")))))</f>
        <v/>
      </c>
      <c r="N147" s="18" t="n"/>
      <c r="O147" s="18" t="n"/>
      <c r="P147" s="18" t="n"/>
      <c r="Q147" s="18" t="n"/>
      <c r="R147" s="18" t="n"/>
      <c r="S147" s="18" t="n"/>
    </row>
    <row r="148">
      <c r="A148" s="18" t="n"/>
      <c r="B148" s="18" t="n"/>
      <c r="C148" s="19" t="n"/>
      <c r="D148" s="18" t="n"/>
      <c r="E148" s="18" t="n"/>
      <c r="F148" s="18" t="n"/>
      <c r="G148" s="18" t="n"/>
      <c r="H148" s="19" t="n"/>
      <c r="I148" s="20" t="n"/>
      <c r="J148" s="19" t="n"/>
      <c r="K148" s="22">
        <f>IF(OR(I148="",J148=""),"",EDATE(I148,J148))</f>
        <v/>
      </c>
      <c r="L148" s="23">
        <f>IF(K148="","",K148-TODAY())</f>
        <v/>
      </c>
      <c r="M148" s="24">
        <f>IF(B148="","",IF(I148="","Not yet approved",IF(J148="","Set review interval",IF(K148&lt;TODAY(),"Overdue",IF(K148-TODAY()&lt;=Lists!$H$5,"Due soon","Current")))))</f>
        <v/>
      </c>
      <c r="N148" s="18" t="n"/>
      <c r="O148" s="18" t="n"/>
      <c r="P148" s="18" t="n"/>
      <c r="Q148" s="18" t="n"/>
      <c r="R148" s="18" t="n"/>
      <c r="S148" s="18" t="n"/>
    </row>
    <row r="149">
      <c r="A149" s="18" t="n"/>
      <c r="B149" s="18" t="n"/>
      <c r="C149" s="19" t="n"/>
      <c r="D149" s="18" t="n"/>
      <c r="E149" s="18" t="n"/>
      <c r="F149" s="18" t="n"/>
      <c r="G149" s="18" t="n"/>
      <c r="H149" s="19" t="n"/>
      <c r="I149" s="20" t="n"/>
      <c r="J149" s="19" t="n"/>
      <c r="K149" s="22">
        <f>IF(OR(I149="",J149=""),"",EDATE(I149,J149))</f>
        <v/>
      </c>
      <c r="L149" s="23">
        <f>IF(K149="","",K149-TODAY())</f>
        <v/>
      </c>
      <c r="M149" s="24">
        <f>IF(B149="","",IF(I149="","Not yet approved",IF(J149="","Set review interval",IF(K149&lt;TODAY(),"Overdue",IF(K149-TODAY()&lt;=Lists!$H$5,"Due soon","Current")))))</f>
        <v/>
      </c>
      <c r="N149" s="18" t="n"/>
      <c r="O149" s="18" t="n"/>
      <c r="P149" s="18" t="n"/>
      <c r="Q149" s="18" t="n"/>
      <c r="R149" s="18" t="n"/>
      <c r="S149" s="18" t="n"/>
    </row>
    <row r="150">
      <c r="A150" s="18" t="n"/>
      <c r="B150" s="18" t="n"/>
      <c r="C150" s="19" t="n"/>
      <c r="D150" s="18" t="n"/>
      <c r="E150" s="18" t="n"/>
      <c r="F150" s="18" t="n"/>
      <c r="G150" s="18" t="n"/>
      <c r="H150" s="19" t="n"/>
      <c r="I150" s="20" t="n"/>
      <c r="J150" s="19" t="n"/>
      <c r="K150" s="22">
        <f>IF(OR(I150="",J150=""),"",EDATE(I150,J150))</f>
        <v/>
      </c>
      <c r="L150" s="23">
        <f>IF(K150="","",K150-TODAY())</f>
        <v/>
      </c>
      <c r="M150" s="24">
        <f>IF(B150="","",IF(I150="","Not yet approved",IF(J150="","Set review interval",IF(K150&lt;TODAY(),"Overdue",IF(K150-TODAY()&lt;=Lists!$H$5,"Due soon","Current")))))</f>
        <v/>
      </c>
      <c r="N150" s="18" t="n"/>
      <c r="O150" s="18" t="n"/>
      <c r="P150" s="18" t="n"/>
      <c r="Q150" s="18" t="n"/>
      <c r="R150" s="18" t="n"/>
      <c r="S150" s="18" t="n"/>
    </row>
    <row r="151">
      <c r="A151" s="18" t="n"/>
      <c r="B151" s="18" t="n"/>
      <c r="C151" s="19" t="n"/>
      <c r="D151" s="18" t="n"/>
      <c r="E151" s="18" t="n"/>
      <c r="F151" s="18" t="n"/>
      <c r="G151" s="18" t="n"/>
      <c r="H151" s="19" t="n"/>
      <c r="I151" s="20" t="n"/>
      <c r="J151" s="19" t="n"/>
      <c r="K151" s="22">
        <f>IF(OR(I151="",J151=""),"",EDATE(I151,J151))</f>
        <v/>
      </c>
      <c r="L151" s="23">
        <f>IF(K151="","",K151-TODAY())</f>
        <v/>
      </c>
      <c r="M151" s="24">
        <f>IF(B151="","",IF(I151="","Not yet approved",IF(J151="","Set review interval",IF(K151&lt;TODAY(),"Overdue",IF(K151-TODAY()&lt;=Lists!$H$5,"Due soon","Current")))))</f>
        <v/>
      </c>
      <c r="N151" s="18" t="n"/>
      <c r="O151" s="18" t="n"/>
      <c r="P151" s="18" t="n"/>
      <c r="Q151" s="18" t="n"/>
      <c r="R151" s="18" t="n"/>
      <c r="S151" s="18" t="n"/>
    </row>
    <row r="152">
      <c r="A152" s="18" t="n"/>
      <c r="B152" s="18" t="n"/>
      <c r="C152" s="19" t="n"/>
      <c r="D152" s="18" t="n"/>
      <c r="E152" s="18" t="n"/>
      <c r="F152" s="18" t="n"/>
      <c r="G152" s="18" t="n"/>
      <c r="H152" s="19" t="n"/>
      <c r="I152" s="20" t="n"/>
      <c r="J152" s="19" t="n"/>
      <c r="K152" s="22">
        <f>IF(OR(I152="",J152=""),"",EDATE(I152,J152))</f>
        <v/>
      </c>
      <c r="L152" s="23">
        <f>IF(K152="","",K152-TODAY())</f>
        <v/>
      </c>
      <c r="M152" s="24">
        <f>IF(B152="","",IF(I152="","Not yet approved",IF(J152="","Set review interval",IF(K152&lt;TODAY(),"Overdue",IF(K152-TODAY()&lt;=Lists!$H$5,"Due soon","Current")))))</f>
        <v/>
      </c>
      <c r="N152" s="18" t="n"/>
      <c r="O152" s="18" t="n"/>
      <c r="P152" s="18" t="n"/>
      <c r="Q152" s="18" t="n"/>
      <c r="R152" s="18" t="n"/>
      <c r="S152" s="18" t="n"/>
    </row>
    <row r="153">
      <c r="A153" s="18" t="n"/>
      <c r="B153" s="18" t="n"/>
      <c r="C153" s="19" t="n"/>
      <c r="D153" s="18" t="n"/>
      <c r="E153" s="18" t="n"/>
      <c r="F153" s="18" t="n"/>
      <c r="G153" s="18" t="n"/>
      <c r="H153" s="19" t="n"/>
      <c r="I153" s="20" t="n"/>
      <c r="J153" s="19" t="n"/>
      <c r="K153" s="22">
        <f>IF(OR(I153="",J153=""),"",EDATE(I153,J153))</f>
        <v/>
      </c>
      <c r="L153" s="23">
        <f>IF(K153="","",K153-TODAY())</f>
        <v/>
      </c>
      <c r="M153" s="24">
        <f>IF(B153="","",IF(I153="","Not yet approved",IF(J153="","Set review interval",IF(K153&lt;TODAY(),"Overdue",IF(K153-TODAY()&lt;=Lists!$H$5,"Due soon","Current")))))</f>
        <v/>
      </c>
      <c r="N153" s="18" t="n"/>
      <c r="O153" s="18" t="n"/>
      <c r="P153" s="18" t="n"/>
      <c r="Q153" s="18" t="n"/>
      <c r="R153" s="18" t="n"/>
      <c r="S153" s="18" t="n"/>
    </row>
    <row r="154">
      <c r="A154" s="18" t="n"/>
      <c r="B154" s="18" t="n"/>
      <c r="C154" s="19" t="n"/>
      <c r="D154" s="18" t="n"/>
      <c r="E154" s="18" t="n"/>
      <c r="F154" s="18" t="n"/>
      <c r="G154" s="18" t="n"/>
      <c r="H154" s="19" t="n"/>
      <c r="I154" s="20" t="n"/>
      <c r="J154" s="19" t="n"/>
      <c r="K154" s="22">
        <f>IF(OR(I154="",J154=""),"",EDATE(I154,J154))</f>
        <v/>
      </c>
      <c r="L154" s="23">
        <f>IF(K154="","",K154-TODAY())</f>
        <v/>
      </c>
      <c r="M154" s="24">
        <f>IF(B154="","",IF(I154="","Not yet approved",IF(J154="","Set review interval",IF(K154&lt;TODAY(),"Overdue",IF(K154-TODAY()&lt;=Lists!$H$5,"Due soon","Current")))))</f>
        <v/>
      </c>
      <c r="N154" s="18" t="n"/>
      <c r="O154" s="18" t="n"/>
      <c r="P154" s="18" t="n"/>
      <c r="Q154" s="18" t="n"/>
      <c r="R154" s="18" t="n"/>
      <c r="S154" s="18" t="n"/>
    </row>
    <row r="155">
      <c r="A155" s="18" t="n"/>
      <c r="B155" s="18" t="n"/>
      <c r="C155" s="19" t="n"/>
      <c r="D155" s="18" t="n"/>
      <c r="E155" s="18" t="n"/>
      <c r="F155" s="18" t="n"/>
      <c r="G155" s="18" t="n"/>
      <c r="H155" s="19" t="n"/>
      <c r="I155" s="20" t="n"/>
      <c r="J155" s="19" t="n"/>
      <c r="K155" s="22">
        <f>IF(OR(I155="",J155=""),"",EDATE(I155,J155))</f>
        <v/>
      </c>
      <c r="L155" s="23">
        <f>IF(K155="","",K155-TODAY())</f>
        <v/>
      </c>
      <c r="M155" s="24">
        <f>IF(B155="","",IF(I155="","Not yet approved",IF(J155="","Set review interval",IF(K155&lt;TODAY(),"Overdue",IF(K155-TODAY()&lt;=Lists!$H$5,"Due soon","Current")))))</f>
        <v/>
      </c>
      <c r="N155" s="18" t="n"/>
      <c r="O155" s="18" t="n"/>
      <c r="P155" s="18" t="n"/>
      <c r="Q155" s="18" t="n"/>
      <c r="R155" s="18" t="n"/>
      <c r="S155" s="18" t="n"/>
    </row>
    <row r="156">
      <c r="A156" s="18" t="n"/>
      <c r="B156" s="18" t="n"/>
      <c r="C156" s="19" t="n"/>
      <c r="D156" s="18" t="n"/>
      <c r="E156" s="18" t="n"/>
      <c r="F156" s="18" t="n"/>
      <c r="G156" s="18" t="n"/>
      <c r="H156" s="19" t="n"/>
      <c r="I156" s="20" t="n"/>
      <c r="J156" s="19" t="n"/>
      <c r="K156" s="22">
        <f>IF(OR(I156="",J156=""),"",EDATE(I156,J156))</f>
        <v/>
      </c>
      <c r="L156" s="23">
        <f>IF(K156="","",K156-TODAY())</f>
        <v/>
      </c>
      <c r="M156" s="24">
        <f>IF(B156="","",IF(I156="","Not yet approved",IF(J156="","Set review interval",IF(K156&lt;TODAY(),"Overdue",IF(K156-TODAY()&lt;=Lists!$H$5,"Due soon","Current")))))</f>
        <v/>
      </c>
      <c r="N156" s="18" t="n"/>
      <c r="O156" s="18" t="n"/>
      <c r="P156" s="18" t="n"/>
      <c r="Q156" s="18" t="n"/>
      <c r="R156" s="18" t="n"/>
      <c r="S156" s="18" t="n"/>
    </row>
    <row r="157">
      <c r="A157" s="18" t="n"/>
      <c r="B157" s="18" t="n"/>
      <c r="C157" s="19" t="n"/>
      <c r="D157" s="18" t="n"/>
      <c r="E157" s="18" t="n"/>
      <c r="F157" s="18" t="n"/>
      <c r="G157" s="18" t="n"/>
      <c r="H157" s="19" t="n"/>
      <c r="I157" s="20" t="n"/>
      <c r="J157" s="19" t="n"/>
      <c r="K157" s="22">
        <f>IF(OR(I157="",J157=""),"",EDATE(I157,J157))</f>
        <v/>
      </c>
      <c r="L157" s="23">
        <f>IF(K157="","",K157-TODAY())</f>
        <v/>
      </c>
      <c r="M157" s="24">
        <f>IF(B157="","",IF(I157="","Not yet approved",IF(J157="","Set review interval",IF(K157&lt;TODAY(),"Overdue",IF(K157-TODAY()&lt;=Lists!$H$5,"Due soon","Current")))))</f>
        <v/>
      </c>
      <c r="N157" s="18" t="n"/>
      <c r="O157" s="18" t="n"/>
      <c r="P157" s="18" t="n"/>
      <c r="Q157" s="18" t="n"/>
      <c r="R157" s="18" t="n"/>
      <c r="S157" s="18" t="n"/>
    </row>
    <row r="158">
      <c r="A158" s="18" t="n"/>
      <c r="B158" s="18" t="n"/>
      <c r="C158" s="19" t="n"/>
      <c r="D158" s="18" t="n"/>
      <c r="E158" s="18" t="n"/>
      <c r="F158" s="18" t="n"/>
      <c r="G158" s="18" t="n"/>
      <c r="H158" s="19" t="n"/>
      <c r="I158" s="20" t="n"/>
      <c r="J158" s="19" t="n"/>
      <c r="K158" s="22">
        <f>IF(OR(I158="",J158=""),"",EDATE(I158,J158))</f>
        <v/>
      </c>
      <c r="L158" s="23">
        <f>IF(K158="","",K158-TODAY())</f>
        <v/>
      </c>
      <c r="M158" s="24">
        <f>IF(B158="","",IF(I158="","Not yet approved",IF(J158="","Set review interval",IF(K158&lt;TODAY(),"Overdue",IF(K158-TODAY()&lt;=Lists!$H$5,"Due soon","Current")))))</f>
        <v/>
      </c>
      <c r="N158" s="18" t="n"/>
      <c r="O158" s="18" t="n"/>
      <c r="P158" s="18" t="n"/>
      <c r="Q158" s="18" t="n"/>
      <c r="R158" s="18" t="n"/>
      <c r="S158" s="18" t="n"/>
    </row>
    <row r="159">
      <c r="A159" s="18" t="n"/>
      <c r="B159" s="18" t="n"/>
      <c r="C159" s="19" t="n"/>
      <c r="D159" s="18" t="n"/>
      <c r="E159" s="18" t="n"/>
      <c r="F159" s="18" t="n"/>
      <c r="G159" s="18" t="n"/>
      <c r="H159" s="19" t="n"/>
      <c r="I159" s="20" t="n"/>
      <c r="J159" s="19" t="n"/>
      <c r="K159" s="22">
        <f>IF(OR(I159="",J159=""),"",EDATE(I159,J159))</f>
        <v/>
      </c>
      <c r="L159" s="23">
        <f>IF(K159="","",K159-TODAY())</f>
        <v/>
      </c>
      <c r="M159" s="24">
        <f>IF(B159="","",IF(I159="","Not yet approved",IF(J159="","Set review interval",IF(K159&lt;TODAY(),"Overdue",IF(K159-TODAY()&lt;=Lists!$H$5,"Due soon","Current")))))</f>
        <v/>
      </c>
      <c r="N159" s="18" t="n"/>
      <c r="O159" s="18" t="n"/>
      <c r="P159" s="18" t="n"/>
      <c r="Q159" s="18" t="n"/>
      <c r="R159" s="18" t="n"/>
      <c r="S159" s="18" t="n"/>
    </row>
    <row r="160">
      <c r="A160" s="18" t="n"/>
      <c r="B160" s="18" t="n"/>
      <c r="C160" s="19" t="n"/>
      <c r="D160" s="18" t="n"/>
      <c r="E160" s="18" t="n"/>
      <c r="F160" s="18" t="n"/>
      <c r="G160" s="18" t="n"/>
      <c r="H160" s="19" t="n"/>
      <c r="I160" s="20" t="n"/>
      <c r="J160" s="19" t="n"/>
      <c r="K160" s="22">
        <f>IF(OR(I160="",J160=""),"",EDATE(I160,J160))</f>
        <v/>
      </c>
      <c r="L160" s="23">
        <f>IF(K160="","",K160-TODAY())</f>
        <v/>
      </c>
      <c r="M160" s="24">
        <f>IF(B160="","",IF(I160="","Not yet approved",IF(J160="","Set review interval",IF(K160&lt;TODAY(),"Overdue",IF(K160-TODAY()&lt;=Lists!$H$5,"Due soon","Current")))))</f>
        <v/>
      </c>
      <c r="N160" s="18" t="n"/>
      <c r="O160" s="18" t="n"/>
      <c r="P160" s="18" t="n"/>
      <c r="Q160" s="18" t="n"/>
      <c r="R160" s="18" t="n"/>
      <c r="S160" s="18" t="n"/>
    </row>
    <row r="161">
      <c r="A161" s="18" t="n"/>
      <c r="B161" s="18" t="n"/>
      <c r="C161" s="19" t="n"/>
      <c r="D161" s="18" t="n"/>
      <c r="E161" s="18" t="n"/>
      <c r="F161" s="18" t="n"/>
      <c r="G161" s="18" t="n"/>
      <c r="H161" s="19" t="n"/>
      <c r="I161" s="20" t="n"/>
      <c r="J161" s="19" t="n"/>
      <c r="K161" s="22">
        <f>IF(OR(I161="",J161=""),"",EDATE(I161,J161))</f>
        <v/>
      </c>
      <c r="L161" s="23">
        <f>IF(K161="","",K161-TODAY())</f>
        <v/>
      </c>
      <c r="M161" s="24">
        <f>IF(B161="","",IF(I161="","Not yet approved",IF(J161="","Set review interval",IF(K161&lt;TODAY(),"Overdue",IF(K161-TODAY()&lt;=Lists!$H$5,"Due soon","Current")))))</f>
        <v/>
      </c>
      <c r="N161" s="18" t="n"/>
      <c r="O161" s="18" t="n"/>
      <c r="P161" s="18" t="n"/>
      <c r="Q161" s="18" t="n"/>
      <c r="R161" s="18" t="n"/>
      <c r="S161" s="18" t="n"/>
    </row>
    <row r="162">
      <c r="A162" s="18" t="n"/>
      <c r="B162" s="18" t="n"/>
      <c r="C162" s="19" t="n"/>
      <c r="D162" s="18" t="n"/>
      <c r="E162" s="18" t="n"/>
      <c r="F162" s="18" t="n"/>
      <c r="G162" s="18" t="n"/>
      <c r="H162" s="19" t="n"/>
      <c r="I162" s="20" t="n"/>
      <c r="J162" s="19" t="n"/>
      <c r="K162" s="22">
        <f>IF(OR(I162="",J162=""),"",EDATE(I162,J162))</f>
        <v/>
      </c>
      <c r="L162" s="23">
        <f>IF(K162="","",K162-TODAY())</f>
        <v/>
      </c>
      <c r="M162" s="24">
        <f>IF(B162="","",IF(I162="","Not yet approved",IF(J162="","Set review interval",IF(K162&lt;TODAY(),"Overdue",IF(K162-TODAY()&lt;=Lists!$H$5,"Due soon","Current")))))</f>
        <v/>
      </c>
      <c r="N162" s="18" t="n"/>
      <c r="O162" s="18" t="n"/>
      <c r="P162" s="18" t="n"/>
      <c r="Q162" s="18" t="n"/>
      <c r="R162" s="18" t="n"/>
      <c r="S162" s="18" t="n"/>
    </row>
    <row r="163">
      <c r="A163" s="18" t="n"/>
      <c r="B163" s="18" t="n"/>
      <c r="C163" s="19" t="n"/>
      <c r="D163" s="18" t="n"/>
      <c r="E163" s="18" t="n"/>
      <c r="F163" s="18" t="n"/>
      <c r="G163" s="18" t="n"/>
      <c r="H163" s="19" t="n"/>
      <c r="I163" s="20" t="n"/>
      <c r="J163" s="19" t="n"/>
      <c r="K163" s="22">
        <f>IF(OR(I163="",J163=""),"",EDATE(I163,J163))</f>
        <v/>
      </c>
      <c r="L163" s="23">
        <f>IF(K163="","",K163-TODAY())</f>
        <v/>
      </c>
      <c r="M163" s="24">
        <f>IF(B163="","",IF(I163="","Not yet approved",IF(J163="","Set review interval",IF(K163&lt;TODAY(),"Overdue",IF(K163-TODAY()&lt;=Lists!$H$5,"Due soon","Current")))))</f>
        <v/>
      </c>
      <c r="N163" s="18" t="n"/>
      <c r="O163" s="18" t="n"/>
      <c r="P163" s="18" t="n"/>
      <c r="Q163" s="18" t="n"/>
      <c r="R163" s="18" t="n"/>
      <c r="S163" s="18" t="n"/>
    </row>
    <row r="164">
      <c r="A164" s="18" t="n"/>
      <c r="B164" s="18" t="n"/>
      <c r="C164" s="19" t="n"/>
      <c r="D164" s="18" t="n"/>
      <c r="E164" s="18" t="n"/>
      <c r="F164" s="18" t="n"/>
      <c r="G164" s="18" t="n"/>
      <c r="H164" s="19" t="n"/>
      <c r="I164" s="20" t="n"/>
      <c r="J164" s="19" t="n"/>
      <c r="K164" s="22">
        <f>IF(OR(I164="",J164=""),"",EDATE(I164,J164))</f>
        <v/>
      </c>
      <c r="L164" s="23">
        <f>IF(K164="","",K164-TODAY())</f>
        <v/>
      </c>
      <c r="M164" s="24">
        <f>IF(B164="","",IF(I164="","Not yet approved",IF(J164="","Set review interval",IF(K164&lt;TODAY(),"Overdue",IF(K164-TODAY()&lt;=Lists!$H$5,"Due soon","Current")))))</f>
        <v/>
      </c>
      <c r="N164" s="18" t="n"/>
      <c r="O164" s="18" t="n"/>
      <c r="P164" s="18" t="n"/>
      <c r="Q164" s="18" t="n"/>
      <c r="R164" s="18" t="n"/>
      <c r="S164" s="18" t="n"/>
    </row>
    <row r="165">
      <c r="A165" s="18" t="n"/>
      <c r="B165" s="18" t="n"/>
      <c r="C165" s="19" t="n"/>
      <c r="D165" s="18" t="n"/>
      <c r="E165" s="18" t="n"/>
      <c r="F165" s="18" t="n"/>
      <c r="G165" s="18" t="n"/>
      <c r="H165" s="19" t="n"/>
      <c r="I165" s="20" t="n"/>
      <c r="J165" s="19" t="n"/>
      <c r="K165" s="22">
        <f>IF(OR(I165="",J165=""),"",EDATE(I165,J165))</f>
        <v/>
      </c>
      <c r="L165" s="23">
        <f>IF(K165="","",K165-TODAY())</f>
        <v/>
      </c>
      <c r="M165" s="24">
        <f>IF(B165="","",IF(I165="","Not yet approved",IF(J165="","Set review interval",IF(K165&lt;TODAY(),"Overdue",IF(K165-TODAY()&lt;=Lists!$H$5,"Due soon","Current")))))</f>
        <v/>
      </c>
      <c r="N165" s="18" t="n"/>
      <c r="O165" s="18" t="n"/>
      <c r="P165" s="18" t="n"/>
      <c r="Q165" s="18" t="n"/>
      <c r="R165" s="18" t="n"/>
      <c r="S165" s="18" t="n"/>
    </row>
    <row r="166">
      <c r="A166" s="18" t="n"/>
      <c r="B166" s="18" t="n"/>
      <c r="C166" s="19" t="n"/>
      <c r="D166" s="18" t="n"/>
      <c r="E166" s="18" t="n"/>
      <c r="F166" s="18" t="n"/>
      <c r="G166" s="18" t="n"/>
      <c r="H166" s="19" t="n"/>
      <c r="I166" s="20" t="n"/>
      <c r="J166" s="19" t="n"/>
      <c r="K166" s="22">
        <f>IF(OR(I166="",J166=""),"",EDATE(I166,J166))</f>
        <v/>
      </c>
      <c r="L166" s="23">
        <f>IF(K166="","",K166-TODAY())</f>
        <v/>
      </c>
      <c r="M166" s="24">
        <f>IF(B166="","",IF(I166="","Not yet approved",IF(J166="","Set review interval",IF(K166&lt;TODAY(),"Overdue",IF(K166-TODAY()&lt;=Lists!$H$5,"Due soon","Current")))))</f>
        <v/>
      </c>
      <c r="N166" s="18" t="n"/>
      <c r="O166" s="18" t="n"/>
      <c r="P166" s="18" t="n"/>
      <c r="Q166" s="18" t="n"/>
      <c r="R166" s="18" t="n"/>
      <c r="S166" s="18" t="n"/>
    </row>
    <row r="167">
      <c r="A167" s="18" t="n"/>
      <c r="B167" s="18" t="n"/>
      <c r="C167" s="19" t="n"/>
      <c r="D167" s="18" t="n"/>
      <c r="E167" s="18" t="n"/>
      <c r="F167" s="18" t="n"/>
      <c r="G167" s="18" t="n"/>
      <c r="H167" s="19" t="n"/>
      <c r="I167" s="20" t="n"/>
      <c r="J167" s="19" t="n"/>
      <c r="K167" s="22">
        <f>IF(OR(I167="",J167=""),"",EDATE(I167,J167))</f>
        <v/>
      </c>
      <c r="L167" s="23">
        <f>IF(K167="","",K167-TODAY())</f>
        <v/>
      </c>
      <c r="M167" s="24">
        <f>IF(B167="","",IF(I167="","Not yet approved",IF(J167="","Set review interval",IF(K167&lt;TODAY(),"Overdue",IF(K167-TODAY()&lt;=Lists!$H$5,"Due soon","Current")))))</f>
        <v/>
      </c>
      <c r="N167" s="18" t="n"/>
      <c r="O167" s="18" t="n"/>
      <c r="P167" s="18" t="n"/>
      <c r="Q167" s="18" t="n"/>
      <c r="R167" s="18" t="n"/>
      <c r="S167" s="18" t="n"/>
    </row>
    <row r="168">
      <c r="A168" s="18" t="n"/>
      <c r="B168" s="18" t="n"/>
      <c r="C168" s="19" t="n"/>
      <c r="D168" s="18" t="n"/>
      <c r="E168" s="18" t="n"/>
      <c r="F168" s="18" t="n"/>
      <c r="G168" s="18" t="n"/>
      <c r="H168" s="19" t="n"/>
      <c r="I168" s="20" t="n"/>
      <c r="J168" s="19" t="n"/>
      <c r="K168" s="22">
        <f>IF(OR(I168="",J168=""),"",EDATE(I168,J168))</f>
        <v/>
      </c>
      <c r="L168" s="23">
        <f>IF(K168="","",K168-TODAY())</f>
        <v/>
      </c>
      <c r="M168" s="24">
        <f>IF(B168="","",IF(I168="","Not yet approved",IF(J168="","Set review interval",IF(K168&lt;TODAY(),"Overdue",IF(K168-TODAY()&lt;=Lists!$H$5,"Due soon","Current")))))</f>
        <v/>
      </c>
      <c r="N168" s="18" t="n"/>
      <c r="O168" s="18" t="n"/>
      <c r="P168" s="18" t="n"/>
      <c r="Q168" s="18" t="n"/>
      <c r="R168" s="18" t="n"/>
      <c r="S168" s="18" t="n"/>
    </row>
    <row r="169">
      <c r="A169" s="18" t="n"/>
      <c r="B169" s="18" t="n"/>
      <c r="C169" s="19" t="n"/>
      <c r="D169" s="18" t="n"/>
      <c r="E169" s="18" t="n"/>
      <c r="F169" s="18" t="n"/>
      <c r="G169" s="18" t="n"/>
      <c r="H169" s="19" t="n"/>
      <c r="I169" s="20" t="n"/>
      <c r="J169" s="19" t="n"/>
      <c r="K169" s="22">
        <f>IF(OR(I169="",J169=""),"",EDATE(I169,J169))</f>
        <v/>
      </c>
      <c r="L169" s="23">
        <f>IF(K169="","",K169-TODAY())</f>
        <v/>
      </c>
      <c r="M169" s="24">
        <f>IF(B169="","",IF(I169="","Not yet approved",IF(J169="","Set review interval",IF(K169&lt;TODAY(),"Overdue",IF(K169-TODAY()&lt;=Lists!$H$5,"Due soon","Current")))))</f>
        <v/>
      </c>
      <c r="N169" s="18" t="n"/>
      <c r="O169" s="18" t="n"/>
      <c r="P169" s="18" t="n"/>
      <c r="Q169" s="18" t="n"/>
      <c r="R169" s="18" t="n"/>
      <c r="S169" s="18" t="n"/>
    </row>
    <row r="170">
      <c r="A170" s="18" t="n"/>
      <c r="B170" s="18" t="n"/>
      <c r="C170" s="19" t="n"/>
      <c r="D170" s="18" t="n"/>
      <c r="E170" s="18" t="n"/>
      <c r="F170" s="18" t="n"/>
      <c r="G170" s="18" t="n"/>
      <c r="H170" s="19" t="n"/>
      <c r="I170" s="20" t="n"/>
      <c r="J170" s="19" t="n"/>
      <c r="K170" s="22">
        <f>IF(OR(I170="",J170=""),"",EDATE(I170,J170))</f>
        <v/>
      </c>
      <c r="L170" s="23">
        <f>IF(K170="","",K170-TODAY())</f>
        <v/>
      </c>
      <c r="M170" s="24">
        <f>IF(B170="","",IF(I170="","Not yet approved",IF(J170="","Set review interval",IF(K170&lt;TODAY(),"Overdue",IF(K170-TODAY()&lt;=Lists!$H$5,"Due soon","Current")))))</f>
        <v/>
      </c>
      <c r="N170" s="18" t="n"/>
      <c r="O170" s="18" t="n"/>
      <c r="P170" s="18" t="n"/>
      <c r="Q170" s="18" t="n"/>
      <c r="R170" s="18" t="n"/>
      <c r="S170" s="18" t="n"/>
    </row>
    <row r="171">
      <c r="A171" s="18" t="n"/>
      <c r="B171" s="18" t="n"/>
      <c r="C171" s="19" t="n"/>
      <c r="D171" s="18" t="n"/>
      <c r="E171" s="18" t="n"/>
      <c r="F171" s="18" t="n"/>
      <c r="G171" s="18" t="n"/>
      <c r="H171" s="19" t="n"/>
      <c r="I171" s="20" t="n"/>
      <c r="J171" s="19" t="n"/>
      <c r="K171" s="22">
        <f>IF(OR(I171="",J171=""),"",EDATE(I171,J171))</f>
        <v/>
      </c>
      <c r="L171" s="23">
        <f>IF(K171="","",K171-TODAY())</f>
        <v/>
      </c>
      <c r="M171" s="24">
        <f>IF(B171="","",IF(I171="","Not yet approved",IF(J171="","Set review interval",IF(K171&lt;TODAY(),"Overdue",IF(K171-TODAY()&lt;=Lists!$H$5,"Due soon","Current")))))</f>
        <v/>
      </c>
      <c r="N171" s="18" t="n"/>
      <c r="O171" s="18" t="n"/>
      <c r="P171" s="18" t="n"/>
      <c r="Q171" s="18" t="n"/>
      <c r="R171" s="18" t="n"/>
      <c r="S171" s="18" t="n"/>
    </row>
    <row r="172">
      <c r="A172" s="18" t="n"/>
      <c r="B172" s="18" t="n"/>
      <c r="C172" s="19" t="n"/>
      <c r="D172" s="18" t="n"/>
      <c r="E172" s="18" t="n"/>
      <c r="F172" s="18" t="n"/>
      <c r="G172" s="18" t="n"/>
      <c r="H172" s="19" t="n"/>
      <c r="I172" s="20" t="n"/>
      <c r="J172" s="19" t="n"/>
      <c r="K172" s="22">
        <f>IF(OR(I172="",J172=""),"",EDATE(I172,J172))</f>
        <v/>
      </c>
      <c r="L172" s="23">
        <f>IF(K172="","",K172-TODAY())</f>
        <v/>
      </c>
      <c r="M172" s="24">
        <f>IF(B172="","",IF(I172="","Not yet approved",IF(J172="","Set review interval",IF(K172&lt;TODAY(),"Overdue",IF(K172-TODAY()&lt;=Lists!$H$5,"Due soon","Current")))))</f>
        <v/>
      </c>
      <c r="N172" s="18" t="n"/>
      <c r="O172" s="18" t="n"/>
      <c r="P172" s="18" t="n"/>
      <c r="Q172" s="18" t="n"/>
      <c r="R172" s="18" t="n"/>
      <c r="S172" s="18" t="n"/>
    </row>
    <row r="173">
      <c r="A173" s="18" t="n"/>
      <c r="B173" s="18" t="n"/>
      <c r="C173" s="19" t="n"/>
      <c r="D173" s="18" t="n"/>
      <c r="E173" s="18" t="n"/>
      <c r="F173" s="18" t="n"/>
      <c r="G173" s="18" t="n"/>
      <c r="H173" s="19" t="n"/>
      <c r="I173" s="20" t="n"/>
      <c r="J173" s="19" t="n"/>
      <c r="K173" s="22">
        <f>IF(OR(I173="",J173=""),"",EDATE(I173,J173))</f>
        <v/>
      </c>
      <c r="L173" s="23">
        <f>IF(K173="","",K173-TODAY())</f>
        <v/>
      </c>
      <c r="M173" s="24">
        <f>IF(B173="","",IF(I173="","Not yet approved",IF(J173="","Set review interval",IF(K173&lt;TODAY(),"Overdue",IF(K173-TODAY()&lt;=Lists!$H$5,"Due soon","Current")))))</f>
        <v/>
      </c>
      <c r="N173" s="18" t="n"/>
      <c r="O173" s="18" t="n"/>
      <c r="P173" s="18" t="n"/>
      <c r="Q173" s="18" t="n"/>
      <c r="R173" s="18" t="n"/>
      <c r="S173" s="18" t="n"/>
    </row>
    <row r="174">
      <c r="A174" s="18" t="n"/>
      <c r="B174" s="18" t="n"/>
      <c r="C174" s="19" t="n"/>
      <c r="D174" s="18" t="n"/>
      <c r="E174" s="18" t="n"/>
      <c r="F174" s="18" t="n"/>
      <c r="G174" s="18" t="n"/>
      <c r="H174" s="19" t="n"/>
      <c r="I174" s="20" t="n"/>
      <c r="J174" s="19" t="n"/>
      <c r="K174" s="22">
        <f>IF(OR(I174="",J174=""),"",EDATE(I174,J174))</f>
        <v/>
      </c>
      <c r="L174" s="23">
        <f>IF(K174="","",K174-TODAY())</f>
        <v/>
      </c>
      <c r="M174" s="24">
        <f>IF(B174="","",IF(I174="","Not yet approved",IF(J174="","Set review interval",IF(K174&lt;TODAY(),"Overdue",IF(K174-TODAY()&lt;=Lists!$H$5,"Due soon","Current")))))</f>
        <v/>
      </c>
      <c r="N174" s="18" t="n"/>
      <c r="O174" s="18" t="n"/>
      <c r="P174" s="18" t="n"/>
      <c r="Q174" s="18" t="n"/>
      <c r="R174" s="18" t="n"/>
      <c r="S174" s="18" t="n"/>
    </row>
    <row r="175">
      <c r="A175" s="18" t="n"/>
      <c r="B175" s="18" t="n"/>
      <c r="C175" s="19" t="n"/>
      <c r="D175" s="18" t="n"/>
      <c r="E175" s="18" t="n"/>
      <c r="F175" s="18" t="n"/>
      <c r="G175" s="18" t="n"/>
      <c r="H175" s="19" t="n"/>
      <c r="I175" s="20" t="n"/>
      <c r="J175" s="19" t="n"/>
      <c r="K175" s="22">
        <f>IF(OR(I175="",J175=""),"",EDATE(I175,J175))</f>
        <v/>
      </c>
      <c r="L175" s="23">
        <f>IF(K175="","",K175-TODAY())</f>
        <v/>
      </c>
      <c r="M175" s="24">
        <f>IF(B175="","",IF(I175="","Not yet approved",IF(J175="","Set review interval",IF(K175&lt;TODAY(),"Overdue",IF(K175-TODAY()&lt;=Lists!$H$5,"Due soon","Current")))))</f>
        <v/>
      </c>
      <c r="N175" s="18" t="n"/>
      <c r="O175" s="18" t="n"/>
      <c r="P175" s="18" t="n"/>
      <c r="Q175" s="18" t="n"/>
      <c r="R175" s="18" t="n"/>
      <c r="S175" s="18" t="n"/>
    </row>
    <row r="176">
      <c r="A176" s="18" t="n"/>
      <c r="B176" s="18" t="n"/>
      <c r="C176" s="19" t="n"/>
      <c r="D176" s="18" t="n"/>
      <c r="E176" s="18" t="n"/>
      <c r="F176" s="18" t="n"/>
      <c r="G176" s="18" t="n"/>
      <c r="H176" s="19" t="n"/>
      <c r="I176" s="20" t="n"/>
      <c r="J176" s="19" t="n"/>
      <c r="K176" s="22">
        <f>IF(OR(I176="",J176=""),"",EDATE(I176,J176))</f>
        <v/>
      </c>
      <c r="L176" s="23">
        <f>IF(K176="","",K176-TODAY())</f>
        <v/>
      </c>
      <c r="M176" s="24">
        <f>IF(B176="","",IF(I176="","Not yet approved",IF(J176="","Set review interval",IF(K176&lt;TODAY(),"Overdue",IF(K176-TODAY()&lt;=Lists!$H$5,"Due soon","Current")))))</f>
        <v/>
      </c>
      <c r="N176" s="18" t="n"/>
      <c r="O176" s="18" t="n"/>
      <c r="P176" s="18" t="n"/>
      <c r="Q176" s="18" t="n"/>
      <c r="R176" s="18" t="n"/>
      <c r="S176" s="18" t="n"/>
    </row>
    <row r="177">
      <c r="A177" s="18" t="n"/>
      <c r="B177" s="18" t="n"/>
      <c r="C177" s="19" t="n"/>
      <c r="D177" s="18" t="n"/>
      <c r="E177" s="18" t="n"/>
      <c r="F177" s="18" t="n"/>
      <c r="G177" s="18" t="n"/>
      <c r="H177" s="19" t="n"/>
      <c r="I177" s="20" t="n"/>
      <c r="J177" s="19" t="n"/>
      <c r="K177" s="22">
        <f>IF(OR(I177="",J177=""),"",EDATE(I177,J177))</f>
        <v/>
      </c>
      <c r="L177" s="23">
        <f>IF(K177="","",K177-TODAY())</f>
        <v/>
      </c>
      <c r="M177" s="24">
        <f>IF(B177="","",IF(I177="","Not yet approved",IF(J177="","Set review interval",IF(K177&lt;TODAY(),"Overdue",IF(K177-TODAY()&lt;=Lists!$H$5,"Due soon","Current")))))</f>
        <v/>
      </c>
      <c r="N177" s="18" t="n"/>
      <c r="O177" s="18" t="n"/>
      <c r="P177" s="18" t="n"/>
      <c r="Q177" s="18" t="n"/>
      <c r="R177" s="18" t="n"/>
      <c r="S177" s="18" t="n"/>
    </row>
    <row r="178">
      <c r="A178" s="18" t="n"/>
      <c r="B178" s="18" t="n"/>
      <c r="C178" s="19" t="n"/>
      <c r="D178" s="18" t="n"/>
      <c r="E178" s="18" t="n"/>
      <c r="F178" s="18" t="n"/>
      <c r="G178" s="18" t="n"/>
      <c r="H178" s="19" t="n"/>
      <c r="I178" s="20" t="n"/>
      <c r="J178" s="19" t="n"/>
      <c r="K178" s="22">
        <f>IF(OR(I178="",J178=""),"",EDATE(I178,J178))</f>
        <v/>
      </c>
      <c r="L178" s="23">
        <f>IF(K178="","",K178-TODAY())</f>
        <v/>
      </c>
      <c r="M178" s="24">
        <f>IF(B178="","",IF(I178="","Not yet approved",IF(J178="","Set review interval",IF(K178&lt;TODAY(),"Overdue",IF(K178-TODAY()&lt;=Lists!$H$5,"Due soon","Current")))))</f>
        <v/>
      </c>
      <c r="N178" s="18" t="n"/>
      <c r="O178" s="18" t="n"/>
      <c r="P178" s="18" t="n"/>
      <c r="Q178" s="18" t="n"/>
      <c r="R178" s="18" t="n"/>
      <c r="S178" s="18" t="n"/>
    </row>
    <row r="179">
      <c r="A179" s="18" t="n"/>
      <c r="B179" s="18" t="n"/>
      <c r="C179" s="19" t="n"/>
      <c r="D179" s="18" t="n"/>
      <c r="E179" s="18" t="n"/>
      <c r="F179" s="18" t="n"/>
      <c r="G179" s="18" t="n"/>
      <c r="H179" s="19" t="n"/>
      <c r="I179" s="20" t="n"/>
      <c r="J179" s="19" t="n"/>
      <c r="K179" s="22">
        <f>IF(OR(I179="",J179=""),"",EDATE(I179,J179))</f>
        <v/>
      </c>
      <c r="L179" s="23">
        <f>IF(K179="","",K179-TODAY())</f>
        <v/>
      </c>
      <c r="M179" s="24">
        <f>IF(B179="","",IF(I179="","Not yet approved",IF(J179="","Set review interval",IF(K179&lt;TODAY(),"Overdue",IF(K179-TODAY()&lt;=Lists!$H$5,"Due soon","Current")))))</f>
        <v/>
      </c>
      <c r="N179" s="18" t="n"/>
      <c r="O179" s="18" t="n"/>
      <c r="P179" s="18" t="n"/>
      <c r="Q179" s="18" t="n"/>
      <c r="R179" s="18" t="n"/>
      <c r="S179" s="18" t="n"/>
    </row>
    <row r="180">
      <c r="A180" s="18" t="n"/>
      <c r="B180" s="18" t="n"/>
      <c r="C180" s="19" t="n"/>
      <c r="D180" s="18" t="n"/>
      <c r="E180" s="18" t="n"/>
      <c r="F180" s="18" t="n"/>
      <c r="G180" s="18" t="n"/>
      <c r="H180" s="19" t="n"/>
      <c r="I180" s="20" t="n"/>
      <c r="J180" s="19" t="n"/>
      <c r="K180" s="22">
        <f>IF(OR(I180="",J180=""),"",EDATE(I180,J180))</f>
        <v/>
      </c>
      <c r="L180" s="23">
        <f>IF(K180="","",K180-TODAY())</f>
        <v/>
      </c>
      <c r="M180" s="24">
        <f>IF(B180="","",IF(I180="","Not yet approved",IF(J180="","Set review interval",IF(K180&lt;TODAY(),"Overdue",IF(K180-TODAY()&lt;=Lists!$H$5,"Due soon","Current")))))</f>
        <v/>
      </c>
      <c r="N180" s="18" t="n"/>
      <c r="O180" s="18" t="n"/>
      <c r="P180" s="18" t="n"/>
      <c r="Q180" s="18" t="n"/>
      <c r="R180" s="18" t="n"/>
      <c r="S180" s="18" t="n"/>
    </row>
    <row r="181">
      <c r="A181" s="18" t="n"/>
      <c r="B181" s="18" t="n"/>
      <c r="C181" s="19" t="n"/>
      <c r="D181" s="18" t="n"/>
      <c r="E181" s="18" t="n"/>
      <c r="F181" s="18" t="n"/>
      <c r="G181" s="18" t="n"/>
      <c r="H181" s="19" t="n"/>
      <c r="I181" s="20" t="n"/>
      <c r="J181" s="19" t="n"/>
      <c r="K181" s="22">
        <f>IF(OR(I181="",J181=""),"",EDATE(I181,J181))</f>
        <v/>
      </c>
      <c r="L181" s="23">
        <f>IF(K181="","",K181-TODAY())</f>
        <v/>
      </c>
      <c r="M181" s="24">
        <f>IF(B181="","",IF(I181="","Not yet approved",IF(J181="","Set review interval",IF(K181&lt;TODAY(),"Overdue",IF(K181-TODAY()&lt;=Lists!$H$5,"Due soon","Current")))))</f>
        <v/>
      </c>
      <c r="N181" s="18" t="n"/>
      <c r="O181" s="18" t="n"/>
      <c r="P181" s="18" t="n"/>
      <c r="Q181" s="18" t="n"/>
      <c r="R181" s="18" t="n"/>
      <c r="S181" s="18" t="n"/>
    </row>
    <row r="182">
      <c r="A182" s="18" t="n"/>
      <c r="B182" s="18" t="n"/>
      <c r="C182" s="19" t="n"/>
      <c r="D182" s="18" t="n"/>
      <c r="E182" s="18" t="n"/>
      <c r="F182" s="18" t="n"/>
      <c r="G182" s="18" t="n"/>
      <c r="H182" s="19" t="n"/>
      <c r="I182" s="20" t="n"/>
      <c r="J182" s="19" t="n"/>
      <c r="K182" s="22">
        <f>IF(OR(I182="",J182=""),"",EDATE(I182,J182))</f>
        <v/>
      </c>
      <c r="L182" s="23">
        <f>IF(K182="","",K182-TODAY())</f>
        <v/>
      </c>
      <c r="M182" s="24">
        <f>IF(B182="","",IF(I182="","Not yet approved",IF(J182="","Set review interval",IF(K182&lt;TODAY(),"Overdue",IF(K182-TODAY()&lt;=Lists!$H$5,"Due soon","Current")))))</f>
        <v/>
      </c>
      <c r="N182" s="18" t="n"/>
      <c r="O182" s="18" t="n"/>
      <c r="P182" s="18" t="n"/>
      <c r="Q182" s="18" t="n"/>
      <c r="R182" s="18" t="n"/>
      <c r="S182" s="18" t="n"/>
    </row>
    <row r="183">
      <c r="A183" s="18" t="n"/>
      <c r="B183" s="18" t="n"/>
      <c r="C183" s="19" t="n"/>
      <c r="D183" s="18" t="n"/>
      <c r="E183" s="18" t="n"/>
      <c r="F183" s="18" t="n"/>
      <c r="G183" s="18" t="n"/>
      <c r="H183" s="19" t="n"/>
      <c r="I183" s="20" t="n"/>
      <c r="J183" s="19" t="n"/>
      <c r="K183" s="22">
        <f>IF(OR(I183="",J183=""),"",EDATE(I183,J183))</f>
        <v/>
      </c>
      <c r="L183" s="23">
        <f>IF(K183="","",K183-TODAY())</f>
        <v/>
      </c>
      <c r="M183" s="24">
        <f>IF(B183="","",IF(I183="","Not yet approved",IF(J183="","Set review interval",IF(K183&lt;TODAY(),"Overdue",IF(K183-TODAY()&lt;=Lists!$H$5,"Due soon","Current")))))</f>
        <v/>
      </c>
      <c r="N183" s="18" t="n"/>
      <c r="O183" s="18" t="n"/>
      <c r="P183" s="18" t="n"/>
      <c r="Q183" s="18" t="n"/>
      <c r="R183" s="18" t="n"/>
      <c r="S183" s="18" t="n"/>
    </row>
    <row r="184">
      <c r="A184" s="18" t="n"/>
      <c r="B184" s="18" t="n"/>
      <c r="C184" s="19" t="n"/>
      <c r="D184" s="18" t="n"/>
      <c r="E184" s="18" t="n"/>
      <c r="F184" s="18" t="n"/>
      <c r="G184" s="18" t="n"/>
      <c r="H184" s="19" t="n"/>
      <c r="I184" s="20" t="n"/>
      <c r="J184" s="19" t="n"/>
      <c r="K184" s="22">
        <f>IF(OR(I184="",J184=""),"",EDATE(I184,J184))</f>
        <v/>
      </c>
      <c r="L184" s="23">
        <f>IF(K184="","",K184-TODAY())</f>
        <v/>
      </c>
      <c r="M184" s="24">
        <f>IF(B184="","",IF(I184="","Not yet approved",IF(J184="","Set review interval",IF(K184&lt;TODAY(),"Overdue",IF(K184-TODAY()&lt;=Lists!$H$5,"Due soon","Current")))))</f>
        <v/>
      </c>
      <c r="N184" s="18" t="n"/>
      <c r="O184" s="18" t="n"/>
      <c r="P184" s="18" t="n"/>
      <c r="Q184" s="18" t="n"/>
      <c r="R184" s="18" t="n"/>
      <c r="S184" s="18" t="n"/>
    </row>
    <row r="185">
      <c r="A185" s="18" t="n"/>
      <c r="B185" s="18" t="n"/>
      <c r="C185" s="19" t="n"/>
      <c r="D185" s="18" t="n"/>
      <c r="E185" s="18" t="n"/>
      <c r="F185" s="18" t="n"/>
      <c r="G185" s="18" t="n"/>
      <c r="H185" s="19" t="n"/>
      <c r="I185" s="20" t="n"/>
      <c r="J185" s="19" t="n"/>
      <c r="K185" s="22">
        <f>IF(OR(I185="",J185=""),"",EDATE(I185,J185))</f>
        <v/>
      </c>
      <c r="L185" s="23">
        <f>IF(K185="","",K185-TODAY())</f>
        <v/>
      </c>
      <c r="M185" s="24">
        <f>IF(B185="","",IF(I185="","Not yet approved",IF(J185="","Set review interval",IF(K185&lt;TODAY(),"Overdue",IF(K185-TODAY()&lt;=Lists!$H$5,"Due soon","Current")))))</f>
        <v/>
      </c>
      <c r="N185" s="18" t="n"/>
      <c r="O185" s="18" t="n"/>
      <c r="P185" s="18" t="n"/>
      <c r="Q185" s="18" t="n"/>
      <c r="R185" s="18" t="n"/>
      <c r="S185" s="18" t="n"/>
    </row>
    <row r="186">
      <c r="A186" s="18" t="n"/>
      <c r="B186" s="18" t="n"/>
      <c r="C186" s="19" t="n"/>
      <c r="D186" s="18" t="n"/>
      <c r="E186" s="18" t="n"/>
      <c r="F186" s="18" t="n"/>
      <c r="G186" s="18" t="n"/>
      <c r="H186" s="19" t="n"/>
      <c r="I186" s="20" t="n"/>
      <c r="J186" s="19" t="n"/>
      <c r="K186" s="22">
        <f>IF(OR(I186="",J186=""),"",EDATE(I186,J186))</f>
        <v/>
      </c>
      <c r="L186" s="23">
        <f>IF(K186="","",K186-TODAY())</f>
        <v/>
      </c>
      <c r="M186" s="24">
        <f>IF(B186="","",IF(I186="","Not yet approved",IF(J186="","Set review interval",IF(K186&lt;TODAY(),"Overdue",IF(K186-TODAY()&lt;=Lists!$H$5,"Due soon","Current")))))</f>
        <v/>
      </c>
      <c r="N186" s="18" t="n"/>
      <c r="O186" s="18" t="n"/>
      <c r="P186" s="18" t="n"/>
      <c r="Q186" s="18" t="n"/>
      <c r="R186" s="18" t="n"/>
      <c r="S186" s="18" t="n"/>
    </row>
    <row r="187">
      <c r="A187" s="18" t="n"/>
      <c r="B187" s="18" t="n"/>
      <c r="C187" s="19" t="n"/>
      <c r="D187" s="18" t="n"/>
      <c r="E187" s="18" t="n"/>
      <c r="F187" s="18" t="n"/>
      <c r="G187" s="18" t="n"/>
      <c r="H187" s="19" t="n"/>
      <c r="I187" s="20" t="n"/>
      <c r="J187" s="19" t="n"/>
      <c r="K187" s="22">
        <f>IF(OR(I187="",J187=""),"",EDATE(I187,J187))</f>
        <v/>
      </c>
      <c r="L187" s="23">
        <f>IF(K187="","",K187-TODAY())</f>
        <v/>
      </c>
      <c r="M187" s="24">
        <f>IF(B187="","",IF(I187="","Not yet approved",IF(J187="","Set review interval",IF(K187&lt;TODAY(),"Overdue",IF(K187-TODAY()&lt;=Lists!$H$5,"Due soon","Current")))))</f>
        <v/>
      </c>
      <c r="N187" s="18" t="n"/>
      <c r="O187" s="18" t="n"/>
      <c r="P187" s="18" t="n"/>
      <c r="Q187" s="18" t="n"/>
      <c r="R187" s="18" t="n"/>
      <c r="S187" s="18" t="n"/>
    </row>
    <row r="188">
      <c r="A188" s="18" t="n"/>
      <c r="B188" s="18" t="n"/>
      <c r="C188" s="19" t="n"/>
      <c r="D188" s="18" t="n"/>
      <c r="E188" s="18" t="n"/>
      <c r="F188" s="18" t="n"/>
      <c r="G188" s="18" t="n"/>
      <c r="H188" s="19" t="n"/>
      <c r="I188" s="20" t="n"/>
      <c r="J188" s="19" t="n"/>
      <c r="K188" s="22">
        <f>IF(OR(I188="",J188=""),"",EDATE(I188,J188))</f>
        <v/>
      </c>
      <c r="L188" s="23">
        <f>IF(K188="","",K188-TODAY())</f>
        <v/>
      </c>
      <c r="M188" s="24">
        <f>IF(B188="","",IF(I188="","Not yet approved",IF(J188="","Set review interval",IF(K188&lt;TODAY(),"Overdue",IF(K188-TODAY()&lt;=Lists!$H$5,"Due soon","Current")))))</f>
        <v/>
      </c>
      <c r="N188" s="18" t="n"/>
      <c r="O188" s="18" t="n"/>
      <c r="P188" s="18" t="n"/>
      <c r="Q188" s="18" t="n"/>
      <c r="R188" s="18" t="n"/>
      <c r="S188" s="18" t="n"/>
    </row>
    <row r="189">
      <c r="A189" s="18" t="n"/>
      <c r="B189" s="18" t="n"/>
      <c r="C189" s="19" t="n"/>
      <c r="D189" s="18" t="n"/>
      <c r="E189" s="18" t="n"/>
      <c r="F189" s="18" t="n"/>
      <c r="G189" s="18" t="n"/>
      <c r="H189" s="19" t="n"/>
      <c r="I189" s="20" t="n"/>
      <c r="J189" s="19" t="n"/>
      <c r="K189" s="22">
        <f>IF(OR(I189="",J189=""),"",EDATE(I189,J189))</f>
        <v/>
      </c>
      <c r="L189" s="23">
        <f>IF(K189="","",K189-TODAY())</f>
        <v/>
      </c>
      <c r="M189" s="24">
        <f>IF(B189="","",IF(I189="","Not yet approved",IF(J189="","Set review interval",IF(K189&lt;TODAY(),"Overdue",IF(K189-TODAY()&lt;=Lists!$H$5,"Due soon","Current")))))</f>
        <v/>
      </c>
      <c r="N189" s="18" t="n"/>
      <c r="O189" s="18" t="n"/>
      <c r="P189" s="18" t="n"/>
      <c r="Q189" s="18" t="n"/>
      <c r="R189" s="18" t="n"/>
      <c r="S189" s="18" t="n"/>
    </row>
    <row r="190">
      <c r="A190" s="18" t="n"/>
      <c r="B190" s="18" t="n"/>
      <c r="C190" s="19" t="n"/>
      <c r="D190" s="18" t="n"/>
      <c r="E190" s="18" t="n"/>
      <c r="F190" s="18" t="n"/>
      <c r="G190" s="18" t="n"/>
      <c r="H190" s="19" t="n"/>
      <c r="I190" s="20" t="n"/>
      <c r="J190" s="19" t="n"/>
      <c r="K190" s="22">
        <f>IF(OR(I190="",J190=""),"",EDATE(I190,J190))</f>
        <v/>
      </c>
      <c r="L190" s="23">
        <f>IF(K190="","",K190-TODAY())</f>
        <v/>
      </c>
      <c r="M190" s="24">
        <f>IF(B190="","",IF(I190="","Not yet approved",IF(J190="","Set review interval",IF(K190&lt;TODAY(),"Overdue",IF(K190-TODAY()&lt;=Lists!$H$5,"Due soon","Current")))))</f>
        <v/>
      </c>
      <c r="N190" s="18" t="n"/>
      <c r="O190" s="18" t="n"/>
      <c r="P190" s="18" t="n"/>
      <c r="Q190" s="18" t="n"/>
      <c r="R190" s="18" t="n"/>
      <c r="S190" s="18" t="n"/>
    </row>
    <row r="191">
      <c r="A191" s="18" t="n"/>
      <c r="B191" s="18" t="n"/>
      <c r="C191" s="19" t="n"/>
      <c r="D191" s="18" t="n"/>
      <c r="E191" s="18" t="n"/>
      <c r="F191" s="18" t="n"/>
      <c r="G191" s="18" t="n"/>
      <c r="H191" s="19" t="n"/>
      <c r="I191" s="20" t="n"/>
      <c r="J191" s="19" t="n"/>
      <c r="K191" s="22">
        <f>IF(OR(I191="",J191=""),"",EDATE(I191,J191))</f>
        <v/>
      </c>
      <c r="L191" s="23">
        <f>IF(K191="","",K191-TODAY())</f>
        <v/>
      </c>
      <c r="M191" s="24">
        <f>IF(B191="","",IF(I191="","Not yet approved",IF(J191="","Set review interval",IF(K191&lt;TODAY(),"Overdue",IF(K191-TODAY()&lt;=Lists!$H$5,"Due soon","Current")))))</f>
        <v/>
      </c>
      <c r="N191" s="18" t="n"/>
      <c r="O191" s="18" t="n"/>
      <c r="P191" s="18" t="n"/>
      <c r="Q191" s="18" t="n"/>
      <c r="R191" s="18" t="n"/>
      <c r="S191" s="18" t="n"/>
    </row>
    <row r="192">
      <c r="A192" s="18" t="n"/>
      <c r="B192" s="18" t="n"/>
      <c r="C192" s="19" t="n"/>
      <c r="D192" s="18" t="n"/>
      <c r="E192" s="18" t="n"/>
      <c r="F192" s="18" t="n"/>
      <c r="G192" s="18" t="n"/>
      <c r="H192" s="19" t="n"/>
      <c r="I192" s="20" t="n"/>
      <c r="J192" s="19" t="n"/>
      <c r="K192" s="22">
        <f>IF(OR(I192="",J192=""),"",EDATE(I192,J192))</f>
        <v/>
      </c>
      <c r="L192" s="23">
        <f>IF(K192="","",K192-TODAY())</f>
        <v/>
      </c>
      <c r="M192" s="24">
        <f>IF(B192="","",IF(I192="","Not yet approved",IF(J192="","Set review interval",IF(K192&lt;TODAY(),"Overdue",IF(K192-TODAY()&lt;=Lists!$H$5,"Due soon","Current")))))</f>
        <v/>
      </c>
      <c r="N192" s="18" t="n"/>
      <c r="O192" s="18" t="n"/>
      <c r="P192" s="18" t="n"/>
      <c r="Q192" s="18" t="n"/>
      <c r="R192" s="18" t="n"/>
      <c r="S192" s="18" t="n"/>
    </row>
    <row r="193">
      <c r="A193" s="18" t="n"/>
      <c r="B193" s="18" t="n"/>
      <c r="C193" s="19" t="n"/>
      <c r="D193" s="18" t="n"/>
      <c r="E193" s="18" t="n"/>
      <c r="F193" s="18" t="n"/>
      <c r="G193" s="18" t="n"/>
      <c r="H193" s="19" t="n"/>
      <c r="I193" s="20" t="n"/>
      <c r="J193" s="19" t="n"/>
      <c r="K193" s="22">
        <f>IF(OR(I193="",J193=""),"",EDATE(I193,J193))</f>
        <v/>
      </c>
      <c r="L193" s="23">
        <f>IF(K193="","",K193-TODAY())</f>
        <v/>
      </c>
      <c r="M193" s="24">
        <f>IF(B193="","",IF(I193="","Not yet approved",IF(J193="","Set review interval",IF(K193&lt;TODAY(),"Overdue",IF(K193-TODAY()&lt;=Lists!$H$5,"Due soon","Current")))))</f>
        <v/>
      </c>
      <c r="N193" s="18" t="n"/>
      <c r="O193" s="18" t="n"/>
      <c r="P193" s="18" t="n"/>
      <c r="Q193" s="18" t="n"/>
      <c r="R193" s="18" t="n"/>
      <c r="S193" s="18" t="n"/>
    </row>
    <row r="194">
      <c r="A194" s="18" t="n"/>
      <c r="B194" s="18" t="n"/>
      <c r="C194" s="19" t="n"/>
      <c r="D194" s="18" t="n"/>
      <c r="E194" s="18" t="n"/>
      <c r="F194" s="18" t="n"/>
      <c r="G194" s="18" t="n"/>
      <c r="H194" s="19" t="n"/>
      <c r="I194" s="20" t="n"/>
      <c r="J194" s="19" t="n"/>
      <c r="K194" s="22">
        <f>IF(OR(I194="",J194=""),"",EDATE(I194,J194))</f>
        <v/>
      </c>
      <c r="L194" s="23">
        <f>IF(K194="","",K194-TODAY())</f>
        <v/>
      </c>
      <c r="M194" s="24">
        <f>IF(B194="","",IF(I194="","Not yet approved",IF(J194="","Set review interval",IF(K194&lt;TODAY(),"Overdue",IF(K194-TODAY()&lt;=Lists!$H$5,"Due soon","Current")))))</f>
        <v/>
      </c>
      <c r="N194" s="18" t="n"/>
      <c r="O194" s="18" t="n"/>
      <c r="P194" s="18" t="n"/>
      <c r="Q194" s="18" t="n"/>
      <c r="R194" s="18" t="n"/>
      <c r="S194" s="18" t="n"/>
    </row>
    <row r="195">
      <c r="A195" s="18" t="n"/>
      <c r="B195" s="18" t="n"/>
      <c r="C195" s="19" t="n"/>
      <c r="D195" s="18" t="n"/>
      <c r="E195" s="18" t="n"/>
      <c r="F195" s="18" t="n"/>
      <c r="G195" s="18" t="n"/>
      <c r="H195" s="19" t="n"/>
      <c r="I195" s="20" t="n"/>
      <c r="J195" s="19" t="n"/>
      <c r="K195" s="22">
        <f>IF(OR(I195="",J195=""),"",EDATE(I195,J195))</f>
        <v/>
      </c>
      <c r="L195" s="23">
        <f>IF(K195="","",K195-TODAY())</f>
        <v/>
      </c>
      <c r="M195" s="24">
        <f>IF(B195="","",IF(I195="","Not yet approved",IF(J195="","Set review interval",IF(K195&lt;TODAY(),"Overdue",IF(K195-TODAY()&lt;=Lists!$H$5,"Due soon","Current")))))</f>
        <v/>
      </c>
      <c r="N195" s="18" t="n"/>
      <c r="O195" s="18" t="n"/>
      <c r="P195" s="18" t="n"/>
      <c r="Q195" s="18" t="n"/>
      <c r="R195" s="18" t="n"/>
      <c r="S195" s="18" t="n"/>
    </row>
    <row r="196">
      <c r="A196" s="18" t="n"/>
      <c r="B196" s="18" t="n"/>
      <c r="C196" s="19" t="n"/>
      <c r="D196" s="18" t="n"/>
      <c r="E196" s="18" t="n"/>
      <c r="F196" s="18" t="n"/>
      <c r="G196" s="18" t="n"/>
      <c r="H196" s="19" t="n"/>
      <c r="I196" s="20" t="n"/>
      <c r="J196" s="19" t="n"/>
      <c r="K196" s="22">
        <f>IF(OR(I196="",J196=""),"",EDATE(I196,J196))</f>
        <v/>
      </c>
      <c r="L196" s="23">
        <f>IF(K196="","",K196-TODAY())</f>
        <v/>
      </c>
      <c r="M196" s="24">
        <f>IF(B196="","",IF(I196="","Not yet approved",IF(J196="","Set review interval",IF(K196&lt;TODAY(),"Overdue",IF(K196-TODAY()&lt;=Lists!$H$5,"Due soon","Current")))))</f>
        <v/>
      </c>
      <c r="N196" s="18" t="n"/>
      <c r="O196" s="18" t="n"/>
      <c r="P196" s="18" t="n"/>
      <c r="Q196" s="18" t="n"/>
      <c r="R196" s="18" t="n"/>
      <c r="S196" s="18" t="n"/>
    </row>
    <row r="197">
      <c r="A197" s="18" t="n"/>
      <c r="B197" s="18" t="n"/>
      <c r="C197" s="19" t="n"/>
      <c r="D197" s="18" t="n"/>
      <c r="E197" s="18" t="n"/>
      <c r="F197" s="18" t="n"/>
      <c r="G197" s="18" t="n"/>
      <c r="H197" s="19" t="n"/>
      <c r="I197" s="20" t="n"/>
      <c r="J197" s="19" t="n"/>
      <c r="K197" s="22">
        <f>IF(OR(I197="",J197=""),"",EDATE(I197,J197))</f>
        <v/>
      </c>
      <c r="L197" s="23">
        <f>IF(K197="","",K197-TODAY())</f>
        <v/>
      </c>
      <c r="M197" s="24">
        <f>IF(B197="","",IF(I197="","Not yet approved",IF(J197="","Set review interval",IF(K197&lt;TODAY(),"Overdue",IF(K197-TODAY()&lt;=Lists!$H$5,"Due soon","Current")))))</f>
        <v/>
      </c>
      <c r="N197" s="18" t="n"/>
      <c r="O197" s="18" t="n"/>
      <c r="P197" s="18" t="n"/>
      <c r="Q197" s="18" t="n"/>
      <c r="R197" s="18" t="n"/>
      <c r="S197" s="18" t="n"/>
    </row>
    <row r="198">
      <c r="A198" s="18" t="n"/>
      <c r="B198" s="18" t="n"/>
      <c r="C198" s="19" t="n"/>
      <c r="D198" s="18" t="n"/>
      <c r="E198" s="18" t="n"/>
      <c r="F198" s="18" t="n"/>
      <c r="G198" s="18" t="n"/>
      <c r="H198" s="19" t="n"/>
      <c r="I198" s="20" t="n"/>
      <c r="J198" s="19" t="n"/>
      <c r="K198" s="22">
        <f>IF(OR(I198="",J198=""),"",EDATE(I198,J198))</f>
        <v/>
      </c>
      <c r="L198" s="23">
        <f>IF(K198="","",K198-TODAY())</f>
        <v/>
      </c>
      <c r="M198" s="24">
        <f>IF(B198="","",IF(I198="","Not yet approved",IF(J198="","Set review interval",IF(K198&lt;TODAY(),"Overdue",IF(K198-TODAY()&lt;=Lists!$H$5,"Due soon","Current")))))</f>
        <v/>
      </c>
      <c r="N198" s="18" t="n"/>
      <c r="O198" s="18" t="n"/>
      <c r="P198" s="18" t="n"/>
      <c r="Q198" s="18" t="n"/>
      <c r="R198" s="18" t="n"/>
      <c r="S198" s="18" t="n"/>
    </row>
    <row r="199">
      <c r="A199" s="18" t="n"/>
      <c r="B199" s="18" t="n"/>
      <c r="C199" s="19" t="n"/>
      <c r="D199" s="18" t="n"/>
      <c r="E199" s="18" t="n"/>
      <c r="F199" s="18" t="n"/>
      <c r="G199" s="18" t="n"/>
      <c r="H199" s="19" t="n"/>
      <c r="I199" s="20" t="n"/>
      <c r="J199" s="19" t="n"/>
      <c r="K199" s="22">
        <f>IF(OR(I199="",J199=""),"",EDATE(I199,J199))</f>
        <v/>
      </c>
      <c r="L199" s="23">
        <f>IF(K199="","",K199-TODAY())</f>
        <v/>
      </c>
      <c r="M199" s="24">
        <f>IF(B199="","",IF(I199="","Not yet approved",IF(J199="","Set review interval",IF(K199&lt;TODAY(),"Overdue",IF(K199-TODAY()&lt;=Lists!$H$5,"Due soon","Current")))))</f>
        <v/>
      </c>
      <c r="N199" s="18" t="n"/>
      <c r="O199" s="18" t="n"/>
      <c r="P199" s="18" t="n"/>
      <c r="Q199" s="18" t="n"/>
      <c r="R199" s="18" t="n"/>
      <c r="S199" s="18" t="n"/>
    </row>
    <row r="200">
      <c r="A200" s="18" t="n"/>
      <c r="B200" s="18" t="n"/>
      <c r="C200" s="19" t="n"/>
      <c r="D200" s="18" t="n"/>
      <c r="E200" s="18" t="n"/>
      <c r="F200" s="18" t="n"/>
      <c r="G200" s="18" t="n"/>
      <c r="H200" s="19" t="n"/>
      <c r="I200" s="20" t="n"/>
      <c r="J200" s="19" t="n"/>
      <c r="K200" s="22">
        <f>IF(OR(I200="",J200=""),"",EDATE(I200,J200))</f>
        <v/>
      </c>
      <c r="L200" s="23">
        <f>IF(K200="","",K200-TODAY())</f>
        <v/>
      </c>
      <c r="M200" s="24">
        <f>IF(B200="","",IF(I200="","Not yet approved",IF(J200="","Set review interval",IF(K200&lt;TODAY(),"Overdue",IF(K200-TODAY()&lt;=Lists!$H$5,"Due soon","Current")))))</f>
        <v/>
      </c>
      <c r="N200" s="18" t="n"/>
      <c r="O200" s="18" t="n"/>
      <c r="P200" s="18" t="n"/>
      <c r="Q200" s="18" t="n"/>
      <c r="R200" s="18" t="n"/>
      <c r="S200" s="18" t="n"/>
    </row>
    <row r="201">
      <c r="A201" s="18" t="n"/>
      <c r="B201" s="18" t="n"/>
      <c r="C201" s="19" t="n"/>
      <c r="D201" s="18" t="n"/>
      <c r="E201" s="18" t="n"/>
      <c r="F201" s="18" t="n"/>
      <c r="G201" s="18" t="n"/>
      <c r="H201" s="19" t="n"/>
      <c r="I201" s="20" t="n"/>
      <c r="J201" s="19" t="n"/>
      <c r="K201" s="22">
        <f>IF(OR(I201="",J201=""),"",EDATE(I201,J201))</f>
        <v/>
      </c>
      <c r="L201" s="23">
        <f>IF(K201="","",K201-TODAY())</f>
        <v/>
      </c>
      <c r="M201" s="24">
        <f>IF(B201="","",IF(I201="","Not yet approved",IF(J201="","Set review interval",IF(K201&lt;TODAY(),"Overdue",IF(K201-TODAY()&lt;=Lists!$H$5,"Due soon","Current")))))</f>
        <v/>
      </c>
      <c r="N201" s="18" t="n"/>
      <c r="O201" s="18" t="n"/>
      <c r="P201" s="18" t="n"/>
      <c r="Q201" s="18" t="n"/>
      <c r="R201" s="18" t="n"/>
      <c r="S201" s="18" t="n"/>
    </row>
    <row r="202">
      <c r="A202" s="18" t="n"/>
      <c r="B202" s="18" t="n"/>
      <c r="C202" s="19" t="n"/>
      <c r="D202" s="18" t="n"/>
      <c r="E202" s="18" t="n"/>
      <c r="F202" s="18" t="n"/>
      <c r="G202" s="18" t="n"/>
      <c r="H202" s="19" t="n"/>
      <c r="I202" s="20" t="n"/>
      <c r="J202" s="19" t="n"/>
      <c r="K202" s="22">
        <f>IF(OR(I202="",J202=""),"",EDATE(I202,J202))</f>
        <v/>
      </c>
      <c r="L202" s="23">
        <f>IF(K202="","",K202-TODAY())</f>
        <v/>
      </c>
      <c r="M202" s="24">
        <f>IF(B202="","",IF(I202="","Not yet approved",IF(J202="","Set review interval",IF(K202&lt;TODAY(),"Overdue",IF(K202-TODAY()&lt;=Lists!$H$5,"Due soon","Current")))))</f>
        <v/>
      </c>
      <c r="N202" s="18" t="n"/>
      <c r="O202" s="18" t="n"/>
      <c r="P202" s="18" t="n"/>
      <c r="Q202" s="18" t="n"/>
      <c r="R202" s="18" t="n"/>
      <c r="S202" s="18" t="n"/>
    </row>
    <row r="203">
      <c r="A203" s="18" t="n"/>
      <c r="B203" s="18" t="n"/>
      <c r="C203" s="19" t="n"/>
      <c r="D203" s="18" t="n"/>
      <c r="E203" s="18" t="n"/>
      <c r="F203" s="18" t="n"/>
      <c r="G203" s="18" t="n"/>
      <c r="H203" s="19" t="n"/>
      <c r="I203" s="20" t="n"/>
      <c r="J203" s="19" t="n"/>
      <c r="K203" s="22">
        <f>IF(OR(I203="",J203=""),"",EDATE(I203,J203))</f>
        <v/>
      </c>
      <c r="L203" s="23">
        <f>IF(K203="","",K203-TODAY())</f>
        <v/>
      </c>
      <c r="M203" s="24">
        <f>IF(B203="","",IF(I203="","Not yet approved",IF(J203="","Set review interval",IF(K203&lt;TODAY(),"Overdue",IF(K203-TODAY()&lt;=Lists!$H$5,"Due soon","Current")))))</f>
        <v/>
      </c>
      <c r="N203" s="18" t="n"/>
      <c r="O203" s="18" t="n"/>
      <c r="P203" s="18" t="n"/>
      <c r="Q203" s="18" t="n"/>
      <c r="R203" s="18" t="n"/>
      <c r="S203" s="18" t="n"/>
    </row>
    <row r="204">
      <c r="A204" s="18" t="n"/>
      <c r="B204" s="18" t="n"/>
      <c r="C204" s="19" t="n"/>
      <c r="D204" s="18" t="n"/>
      <c r="E204" s="18" t="n"/>
      <c r="F204" s="18" t="n"/>
      <c r="G204" s="18" t="n"/>
      <c r="H204" s="19" t="n"/>
      <c r="I204" s="20" t="n"/>
      <c r="J204" s="19" t="n"/>
      <c r="K204" s="22">
        <f>IF(OR(I204="",J204=""),"",EDATE(I204,J204))</f>
        <v/>
      </c>
      <c r="L204" s="23">
        <f>IF(K204="","",K204-TODAY())</f>
        <v/>
      </c>
      <c r="M204" s="24">
        <f>IF(B204="","",IF(I204="","Not yet approved",IF(J204="","Set review interval",IF(K204&lt;TODAY(),"Overdue",IF(K204-TODAY()&lt;=Lists!$H$5,"Due soon","Current")))))</f>
        <v/>
      </c>
      <c r="N204" s="18" t="n"/>
      <c r="O204" s="18" t="n"/>
      <c r="P204" s="18" t="n"/>
      <c r="Q204" s="18" t="n"/>
      <c r="R204" s="18" t="n"/>
      <c r="S204" s="18" t="n"/>
    </row>
    <row r="205">
      <c r="A205" s="18" t="n"/>
      <c r="B205" s="18" t="n"/>
      <c r="C205" s="19" t="n"/>
      <c r="D205" s="18" t="n"/>
      <c r="E205" s="18" t="n"/>
      <c r="F205" s="18" t="n"/>
      <c r="G205" s="18" t="n"/>
      <c r="H205" s="19" t="n"/>
      <c r="I205" s="20" t="n"/>
      <c r="J205" s="19" t="n"/>
      <c r="K205" s="22">
        <f>IF(OR(I205="",J205=""),"",EDATE(I205,J205))</f>
        <v/>
      </c>
      <c r="L205" s="23">
        <f>IF(K205="","",K205-TODAY())</f>
        <v/>
      </c>
      <c r="M205" s="24">
        <f>IF(B205="","",IF(I205="","Not yet approved",IF(J205="","Set review interval",IF(K205&lt;TODAY(),"Overdue",IF(K205-TODAY()&lt;=Lists!$H$5,"Due soon","Current")))))</f>
        <v/>
      </c>
      <c r="N205" s="18" t="n"/>
      <c r="O205" s="18" t="n"/>
      <c r="P205" s="18" t="n"/>
      <c r="Q205" s="18" t="n"/>
      <c r="R205" s="18" t="n"/>
      <c r="S205" s="18" t="n"/>
    </row>
    <row r="206">
      <c r="A206" s="18" t="n"/>
      <c r="B206" s="18" t="n"/>
      <c r="C206" s="19" t="n"/>
      <c r="D206" s="18" t="n"/>
      <c r="E206" s="18" t="n"/>
      <c r="F206" s="18" t="n"/>
      <c r="G206" s="18" t="n"/>
      <c r="H206" s="19" t="n"/>
      <c r="I206" s="20" t="n"/>
      <c r="J206" s="19" t="n"/>
      <c r="K206" s="22">
        <f>IF(OR(I206="",J206=""),"",EDATE(I206,J206))</f>
        <v/>
      </c>
      <c r="L206" s="23">
        <f>IF(K206="","",K206-TODAY())</f>
        <v/>
      </c>
      <c r="M206" s="24">
        <f>IF(B206="","",IF(I206="","Not yet approved",IF(J206="","Set review interval",IF(K206&lt;TODAY(),"Overdue",IF(K206-TODAY()&lt;=Lists!$H$5,"Due soon","Current")))))</f>
        <v/>
      </c>
      <c r="N206" s="18" t="n"/>
      <c r="O206" s="18" t="n"/>
      <c r="P206" s="18" t="n"/>
      <c r="Q206" s="18" t="n"/>
      <c r="R206" s="18" t="n"/>
      <c r="S206" s="18" t="n"/>
    </row>
    <row r="207">
      <c r="A207" s="18" t="n"/>
      <c r="B207" s="18" t="n"/>
      <c r="C207" s="19" t="n"/>
      <c r="D207" s="18" t="n"/>
      <c r="E207" s="18" t="n"/>
      <c r="F207" s="18" t="n"/>
      <c r="G207" s="18" t="n"/>
      <c r="H207" s="19" t="n"/>
      <c r="I207" s="20" t="n"/>
      <c r="J207" s="19" t="n"/>
      <c r="K207" s="22">
        <f>IF(OR(I207="",J207=""),"",EDATE(I207,J207))</f>
        <v/>
      </c>
      <c r="L207" s="23">
        <f>IF(K207="","",K207-TODAY())</f>
        <v/>
      </c>
      <c r="M207" s="24">
        <f>IF(B207="","",IF(I207="","Not yet approved",IF(J207="","Set review interval",IF(K207&lt;TODAY(),"Overdue",IF(K207-TODAY()&lt;=Lists!$H$5,"Due soon","Current")))))</f>
        <v/>
      </c>
      <c r="N207" s="18" t="n"/>
      <c r="O207" s="18" t="n"/>
      <c r="P207" s="18" t="n"/>
      <c r="Q207" s="18" t="n"/>
      <c r="R207" s="18" t="n"/>
      <c r="S207" s="18" t="n"/>
    </row>
    <row r="208">
      <c r="A208" s="18" t="n"/>
      <c r="B208" s="18" t="n"/>
      <c r="C208" s="19" t="n"/>
      <c r="D208" s="18" t="n"/>
      <c r="E208" s="18" t="n"/>
      <c r="F208" s="18" t="n"/>
      <c r="G208" s="18" t="n"/>
      <c r="H208" s="19" t="n"/>
      <c r="I208" s="20" t="n"/>
      <c r="J208" s="19" t="n"/>
      <c r="K208" s="22">
        <f>IF(OR(I208="",J208=""),"",EDATE(I208,J208))</f>
        <v/>
      </c>
      <c r="L208" s="23">
        <f>IF(K208="","",K208-TODAY())</f>
        <v/>
      </c>
      <c r="M208" s="24">
        <f>IF(B208="","",IF(I208="","Not yet approved",IF(J208="","Set review interval",IF(K208&lt;TODAY(),"Overdue",IF(K208-TODAY()&lt;=Lists!$H$5,"Due soon","Current")))))</f>
        <v/>
      </c>
      <c r="N208" s="18" t="n"/>
      <c r="O208" s="18" t="n"/>
      <c r="P208" s="18" t="n"/>
      <c r="Q208" s="18" t="n"/>
      <c r="R208" s="18" t="n"/>
      <c r="S208" s="18" t="n"/>
    </row>
    <row r="209">
      <c r="A209" s="18" t="n"/>
      <c r="B209" s="18" t="n"/>
      <c r="C209" s="19" t="n"/>
      <c r="D209" s="18" t="n"/>
      <c r="E209" s="18" t="n"/>
      <c r="F209" s="18" t="n"/>
      <c r="G209" s="18" t="n"/>
      <c r="H209" s="19" t="n"/>
      <c r="I209" s="20" t="n"/>
      <c r="J209" s="19" t="n"/>
      <c r="K209" s="22">
        <f>IF(OR(I209="",J209=""),"",EDATE(I209,J209))</f>
        <v/>
      </c>
      <c r="L209" s="23">
        <f>IF(K209="","",K209-TODAY())</f>
        <v/>
      </c>
      <c r="M209" s="24">
        <f>IF(B209="","",IF(I209="","Not yet approved",IF(J209="","Set review interval",IF(K209&lt;TODAY(),"Overdue",IF(K209-TODAY()&lt;=Lists!$H$5,"Due soon","Current")))))</f>
        <v/>
      </c>
      <c r="N209" s="18" t="n"/>
      <c r="O209" s="18" t="n"/>
      <c r="P209" s="18" t="n"/>
      <c r="Q209" s="18" t="n"/>
      <c r="R209" s="18" t="n"/>
      <c r="S209" s="18" t="n"/>
    </row>
    <row r="210">
      <c r="A210" s="18" t="n"/>
      <c r="B210" s="18" t="n"/>
      <c r="C210" s="19" t="n"/>
      <c r="D210" s="18" t="n"/>
      <c r="E210" s="18" t="n"/>
      <c r="F210" s="18" t="n"/>
      <c r="G210" s="18" t="n"/>
      <c r="H210" s="19" t="n"/>
      <c r="I210" s="20" t="n"/>
      <c r="J210" s="19" t="n"/>
      <c r="K210" s="22">
        <f>IF(OR(I210="",J210=""),"",EDATE(I210,J210))</f>
        <v/>
      </c>
      <c r="L210" s="23">
        <f>IF(K210="","",K210-TODAY())</f>
        <v/>
      </c>
      <c r="M210" s="24">
        <f>IF(B210="","",IF(I210="","Not yet approved",IF(J210="","Set review interval",IF(K210&lt;TODAY(),"Overdue",IF(K210-TODAY()&lt;=Lists!$H$5,"Due soon","Current")))))</f>
        <v/>
      </c>
      <c r="N210" s="18" t="n"/>
      <c r="O210" s="18" t="n"/>
      <c r="P210" s="18" t="n"/>
      <c r="Q210" s="18" t="n"/>
      <c r="R210" s="18" t="n"/>
      <c r="S210" s="18" t="n"/>
    </row>
    <row r="211">
      <c r="A211" s="18" t="n"/>
      <c r="B211" s="18" t="n"/>
      <c r="C211" s="19" t="n"/>
      <c r="D211" s="18" t="n"/>
      <c r="E211" s="18" t="n"/>
      <c r="F211" s="18" t="n"/>
      <c r="G211" s="18" t="n"/>
      <c r="H211" s="19" t="n"/>
      <c r="I211" s="20" t="n"/>
      <c r="J211" s="19" t="n"/>
      <c r="K211" s="22">
        <f>IF(OR(I211="",J211=""),"",EDATE(I211,J211))</f>
        <v/>
      </c>
      <c r="L211" s="23">
        <f>IF(K211="","",K211-TODAY())</f>
        <v/>
      </c>
      <c r="M211" s="24">
        <f>IF(B211="","",IF(I211="","Not yet approved",IF(J211="","Set review interval",IF(K211&lt;TODAY(),"Overdue",IF(K211-TODAY()&lt;=Lists!$H$5,"Due soon","Current")))))</f>
        <v/>
      </c>
      <c r="N211" s="18" t="n"/>
      <c r="O211" s="18" t="n"/>
      <c r="P211" s="18" t="n"/>
      <c r="Q211" s="18" t="n"/>
      <c r="R211" s="18" t="n"/>
      <c r="S211" s="18" t="n"/>
    </row>
    <row r="212">
      <c r="A212" s="18" t="n"/>
      <c r="B212" s="18" t="n"/>
      <c r="C212" s="19" t="n"/>
      <c r="D212" s="18" t="n"/>
      <c r="E212" s="18" t="n"/>
      <c r="F212" s="18" t="n"/>
      <c r="G212" s="18" t="n"/>
      <c r="H212" s="19" t="n"/>
      <c r="I212" s="20" t="n"/>
      <c r="J212" s="19" t="n"/>
      <c r="K212" s="22">
        <f>IF(OR(I212="",J212=""),"",EDATE(I212,J212))</f>
        <v/>
      </c>
      <c r="L212" s="23">
        <f>IF(K212="","",K212-TODAY())</f>
        <v/>
      </c>
      <c r="M212" s="24">
        <f>IF(B212="","",IF(I212="","Not yet approved",IF(J212="","Set review interval",IF(K212&lt;TODAY(),"Overdue",IF(K212-TODAY()&lt;=Lists!$H$5,"Due soon","Current")))))</f>
        <v/>
      </c>
      <c r="N212" s="18" t="n"/>
      <c r="O212" s="18" t="n"/>
      <c r="P212" s="18" t="n"/>
      <c r="Q212" s="18" t="n"/>
      <c r="R212" s="18" t="n"/>
      <c r="S212" s="18" t="n"/>
    </row>
    <row r="213">
      <c r="A213" s="18" t="n"/>
      <c r="B213" s="18" t="n"/>
      <c r="C213" s="19" t="n"/>
      <c r="D213" s="18" t="n"/>
      <c r="E213" s="18" t="n"/>
      <c r="F213" s="18" t="n"/>
      <c r="G213" s="18" t="n"/>
      <c r="H213" s="19" t="n"/>
      <c r="I213" s="20" t="n"/>
      <c r="J213" s="19" t="n"/>
      <c r="K213" s="22">
        <f>IF(OR(I213="",J213=""),"",EDATE(I213,J213))</f>
        <v/>
      </c>
      <c r="L213" s="23">
        <f>IF(K213="","",K213-TODAY())</f>
        <v/>
      </c>
      <c r="M213" s="24">
        <f>IF(B213="","",IF(I213="","Not yet approved",IF(J213="","Set review interval",IF(K213&lt;TODAY(),"Overdue",IF(K213-TODAY()&lt;=Lists!$H$5,"Due soon","Current")))))</f>
        <v/>
      </c>
      <c r="N213" s="18" t="n"/>
      <c r="O213" s="18" t="n"/>
      <c r="P213" s="18" t="n"/>
      <c r="Q213" s="18" t="n"/>
      <c r="R213" s="18" t="n"/>
      <c r="S213" s="18" t="n"/>
    </row>
    <row r="214">
      <c r="A214" s="18" t="n"/>
      <c r="B214" s="18" t="n"/>
      <c r="C214" s="19" t="n"/>
      <c r="D214" s="18" t="n"/>
      <c r="E214" s="18" t="n"/>
      <c r="F214" s="18" t="n"/>
      <c r="G214" s="18" t="n"/>
      <c r="H214" s="19" t="n"/>
      <c r="I214" s="20" t="n"/>
      <c r="J214" s="19" t="n"/>
      <c r="K214" s="22">
        <f>IF(OR(I214="",J214=""),"",EDATE(I214,J214))</f>
        <v/>
      </c>
      <c r="L214" s="23">
        <f>IF(K214="","",K214-TODAY())</f>
        <v/>
      </c>
      <c r="M214" s="24">
        <f>IF(B214="","",IF(I214="","Not yet approved",IF(J214="","Set review interval",IF(K214&lt;TODAY(),"Overdue",IF(K214-TODAY()&lt;=Lists!$H$5,"Due soon","Current")))))</f>
        <v/>
      </c>
      <c r="N214" s="18" t="n"/>
      <c r="O214" s="18" t="n"/>
      <c r="P214" s="18" t="n"/>
      <c r="Q214" s="18" t="n"/>
      <c r="R214" s="18" t="n"/>
      <c r="S214" s="18" t="n"/>
    </row>
    <row r="215">
      <c r="A215" s="18" t="n"/>
      <c r="B215" s="18" t="n"/>
      <c r="C215" s="19" t="n"/>
      <c r="D215" s="18" t="n"/>
      <c r="E215" s="18" t="n"/>
      <c r="F215" s="18" t="n"/>
      <c r="G215" s="18" t="n"/>
      <c r="H215" s="19" t="n"/>
      <c r="I215" s="20" t="n"/>
      <c r="J215" s="19" t="n"/>
      <c r="K215" s="22">
        <f>IF(OR(I215="",J215=""),"",EDATE(I215,J215))</f>
        <v/>
      </c>
      <c r="L215" s="23">
        <f>IF(K215="","",K215-TODAY())</f>
        <v/>
      </c>
      <c r="M215" s="24">
        <f>IF(B215="","",IF(I215="","Not yet approved",IF(J215="","Set review interval",IF(K215&lt;TODAY(),"Overdue",IF(K215-TODAY()&lt;=Lists!$H$5,"Due soon","Current")))))</f>
        <v/>
      </c>
      <c r="N215" s="18" t="n"/>
      <c r="O215" s="18" t="n"/>
      <c r="P215" s="18" t="n"/>
      <c r="Q215" s="18" t="n"/>
      <c r="R215" s="18" t="n"/>
      <c r="S215" s="18" t="n"/>
    </row>
    <row r="216">
      <c r="A216" s="18" t="n"/>
      <c r="B216" s="18" t="n"/>
      <c r="C216" s="19" t="n"/>
      <c r="D216" s="18" t="n"/>
      <c r="E216" s="18" t="n"/>
      <c r="F216" s="18" t="n"/>
      <c r="G216" s="18" t="n"/>
      <c r="H216" s="19" t="n"/>
      <c r="I216" s="20" t="n"/>
      <c r="J216" s="19" t="n"/>
      <c r="K216" s="22">
        <f>IF(OR(I216="",J216=""),"",EDATE(I216,J216))</f>
        <v/>
      </c>
      <c r="L216" s="23">
        <f>IF(K216="","",K216-TODAY())</f>
        <v/>
      </c>
      <c r="M216" s="24">
        <f>IF(B216="","",IF(I216="","Not yet approved",IF(J216="","Set review interval",IF(K216&lt;TODAY(),"Overdue",IF(K216-TODAY()&lt;=Lists!$H$5,"Due soon","Current")))))</f>
        <v/>
      </c>
      <c r="N216" s="18" t="n"/>
      <c r="O216" s="18" t="n"/>
      <c r="P216" s="18" t="n"/>
      <c r="Q216" s="18" t="n"/>
      <c r="R216" s="18" t="n"/>
      <c r="S216" s="18" t="n"/>
    </row>
    <row r="217">
      <c r="A217" s="18" t="n"/>
      <c r="B217" s="18" t="n"/>
      <c r="C217" s="19" t="n"/>
      <c r="D217" s="18" t="n"/>
      <c r="E217" s="18" t="n"/>
      <c r="F217" s="18" t="n"/>
      <c r="G217" s="18" t="n"/>
      <c r="H217" s="19" t="n"/>
      <c r="I217" s="20" t="n"/>
      <c r="J217" s="19" t="n"/>
      <c r="K217" s="22">
        <f>IF(OR(I217="",J217=""),"",EDATE(I217,J217))</f>
        <v/>
      </c>
      <c r="L217" s="23">
        <f>IF(K217="","",K217-TODAY())</f>
        <v/>
      </c>
      <c r="M217" s="24">
        <f>IF(B217="","",IF(I217="","Not yet approved",IF(J217="","Set review interval",IF(K217&lt;TODAY(),"Overdue",IF(K217-TODAY()&lt;=Lists!$H$5,"Due soon","Current")))))</f>
        <v/>
      </c>
      <c r="N217" s="18" t="n"/>
      <c r="O217" s="18" t="n"/>
      <c r="P217" s="18" t="n"/>
      <c r="Q217" s="18" t="n"/>
      <c r="R217" s="18" t="n"/>
      <c r="S217" s="18" t="n"/>
    </row>
    <row r="218">
      <c r="A218" s="18" t="n"/>
      <c r="B218" s="18" t="n"/>
      <c r="C218" s="19" t="n"/>
      <c r="D218" s="18" t="n"/>
      <c r="E218" s="18" t="n"/>
      <c r="F218" s="18" t="n"/>
      <c r="G218" s="18" t="n"/>
      <c r="H218" s="19" t="n"/>
      <c r="I218" s="20" t="n"/>
      <c r="J218" s="19" t="n"/>
      <c r="K218" s="22">
        <f>IF(OR(I218="",J218=""),"",EDATE(I218,J218))</f>
        <v/>
      </c>
      <c r="L218" s="23">
        <f>IF(K218="","",K218-TODAY())</f>
        <v/>
      </c>
      <c r="M218" s="24">
        <f>IF(B218="","",IF(I218="","Not yet approved",IF(J218="","Set review interval",IF(K218&lt;TODAY(),"Overdue",IF(K218-TODAY()&lt;=Lists!$H$5,"Due soon","Current")))))</f>
        <v/>
      </c>
      <c r="N218" s="18" t="n"/>
      <c r="O218" s="18" t="n"/>
      <c r="P218" s="18" t="n"/>
      <c r="Q218" s="18" t="n"/>
      <c r="R218" s="18" t="n"/>
      <c r="S218" s="18" t="n"/>
    </row>
    <row r="219">
      <c r="A219" s="18" t="n"/>
      <c r="B219" s="18" t="n"/>
      <c r="C219" s="19" t="n"/>
      <c r="D219" s="18" t="n"/>
      <c r="E219" s="18" t="n"/>
      <c r="F219" s="18" t="n"/>
      <c r="G219" s="18" t="n"/>
      <c r="H219" s="19" t="n"/>
      <c r="I219" s="20" t="n"/>
      <c r="J219" s="19" t="n"/>
      <c r="K219" s="22">
        <f>IF(OR(I219="",J219=""),"",EDATE(I219,J219))</f>
        <v/>
      </c>
      <c r="L219" s="23">
        <f>IF(K219="","",K219-TODAY())</f>
        <v/>
      </c>
      <c r="M219" s="24">
        <f>IF(B219="","",IF(I219="","Not yet approved",IF(J219="","Set review interval",IF(K219&lt;TODAY(),"Overdue",IF(K219-TODAY()&lt;=Lists!$H$5,"Due soon","Current")))))</f>
        <v/>
      </c>
      <c r="N219" s="18" t="n"/>
      <c r="O219" s="18" t="n"/>
      <c r="P219" s="18" t="n"/>
      <c r="Q219" s="18" t="n"/>
      <c r="R219" s="18" t="n"/>
      <c r="S219" s="18" t="n"/>
    </row>
    <row r="220">
      <c r="A220" s="18" t="n"/>
      <c r="B220" s="18" t="n"/>
      <c r="C220" s="19" t="n"/>
      <c r="D220" s="18" t="n"/>
      <c r="E220" s="18" t="n"/>
      <c r="F220" s="18" t="n"/>
      <c r="G220" s="18" t="n"/>
      <c r="H220" s="19" t="n"/>
      <c r="I220" s="20" t="n"/>
      <c r="J220" s="19" t="n"/>
      <c r="K220" s="22">
        <f>IF(OR(I220="",J220=""),"",EDATE(I220,J220))</f>
        <v/>
      </c>
      <c r="L220" s="23">
        <f>IF(K220="","",K220-TODAY())</f>
        <v/>
      </c>
      <c r="M220" s="24">
        <f>IF(B220="","",IF(I220="","Not yet approved",IF(J220="","Set review interval",IF(K220&lt;TODAY(),"Overdue",IF(K220-TODAY()&lt;=Lists!$H$5,"Due soon","Current")))))</f>
        <v/>
      </c>
      <c r="N220" s="18" t="n"/>
      <c r="O220" s="18" t="n"/>
      <c r="P220" s="18" t="n"/>
      <c r="Q220" s="18" t="n"/>
      <c r="R220" s="18" t="n"/>
      <c r="S220" s="18" t="n"/>
    </row>
    <row r="221">
      <c r="A221" s="18" t="n"/>
      <c r="B221" s="18" t="n"/>
      <c r="C221" s="19" t="n"/>
      <c r="D221" s="18" t="n"/>
      <c r="E221" s="18" t="n"/>
      <c r="F221" s="18" t="n"/>
      <c r="G221" s="18" t="n"/>
      <c r="H221" s="19" t="n"/>
      <c r="I221" s="20" t="n"/>
      <c r="J221" s="19" t="n"/>
      <c r="K221" s="22">
        <f>IF(OR(I221="",J221=""),"",EDATE(I221,J221))</f>
        <v/>
      </c>
      <c r="L221" s="23">
        <f>IF(K221="","",K221-TODAY())</f>
        <v/>
      </c>
      <c r="M221" s="24">
        <f>IF(B221="","",IF(I221="","Not yet approved",IF(J221="","Set review interval",IF(K221&lt;TODAY(),"Overdue",IF(K221-TODAY()&lt;=Lists!$H$5,"Due soon","Current")))))</f>
        <v/>
      </c>
      <c r="N221" s="18" t="n"/>
      <c r="O221" s="18" t="n"/>
      <c r="P221" s="18" t="n"/>
      <c r="Q221" s="18" t="n"/>
      <c r="R221" s="18" t="n"/>
      <c r="S221" s="18" t="n"/>
    </row>
    <row r="222">
      <c r="A222" s="18" t="n"/>
      <c r="B222" s="18" t="n"/>
      <c r="C222" s="19" t="n"/>
      <c r="D222" s="18" t="n"/>
      <c r="E222" s="18" t="n"/>
      <c r="F222" s="18" t="n"/>
      <c r="G222" s="18" t="n"/>
      <c r="H222" s="19" t="n"/>
      <c r="I222" s="20" t="n"/>
      <c r="J222" s="19" t="n"/>
      <c r="K222" s="22">
        <f>IF(OR(I222="",J222=""),"",EDATE(I222,J222))</f>
        <v/>
      </c>
      <c r="L222" s="23">
        <f>IF(K222="","",K222-TODAY())</f>
        <v/>
      </c>
      <c r="M222" s="24">
        <f>IF(B222="","",IF(I222="","Not yet approved",IF(J222="","Set review interval",IF(K222&lt;TODAY(),"Overdue",IF(K222-TODAY()&lt;=Lists!$H$5,"Due soon","Current")))))</f>
        <v/>
      </c>
      <c r="N222" s="18" t="n"/>
      <c r="O222" s="18" t="n"/>
      <c r="P222" s="18" t="n"/>
      <c r="Q222" s="18" t="n"/>
      <c r="R222" s="18" t="n"/>
      <c r="S222" s="18" t="n"/>
    </row>
    <row r="223">
      <c r="A223" s="18" t="n"/>
      <c r="B223" s="18" t="n"/>
      <c r="C223" s="19" t="n"/>
      <c r="D223" s="18" t="n"/>
      <c r="E223" s="18" t="n"/>
      <c r="F223" s="18" t="n"/>
      <c r="G223" s="18" t="n"/>
      <c r="H223" s="19" t="n"/>
      <c r="I223" s="20" t="n"/>
      <c r="J223" s="19" t="n"/>
      <c r="K223" s="22">
        <f>IF(OR(I223="",J223=""),"",EDATE(I223,J223))</f>
        <v/>
      </c>
      <c r="L223" s="23">
        <f>IF(K223="","",K223-TODAY())</f>
        <v/>
      </c>
      <c r="M223" s="24">
        <f>IF(B223="","",IF(I223="","Not yet approved",IF(J223="","Set review interval",IF(K223&lt;TODAY(),"Overdue",IF(K223-TODAY()&lt;=Lists!$H$5,"Due soon","Current")))))</f>
        <v/>
      </c>
      <c r="N223" s="18" t="n"/>
      <c r="O223" s="18" t="n"/>
      <c r="P223" s="18" t="n"/>
      <c r="Q223" s="18" t="n"/>
      <c r="R223" s="18" t="n"/>
      <c r="S223" s="18" t="n"/>
    </row>
    <row r="224">
      <c r="A224" s="18" t="n"/>
      <c r="B224" s="18" t="n"/>
      <c r="C224" s="19" t="n"/>
      <c r="D224" s="18" t="n"/>
      <c r="E224" s="18" t="n"/>
      <c r="F224" s="18" t="n"/>
      <c r="G224" s="18" t="n"/>
      <c r="H224" s="19" t="n"/>
      <c r="I224" s="20" t="n"/>
      <c r="J224" s="19" t="n"/>
      <c r="K224" s="22">
        <f>IF(OR(I224="",J224=""),"",EDATE(I224,J224))</f>
        <v/>
      </c>
      <c r="L224" s="23">
        <f>IF(K224="","",K224-TODAY())</f>
        <v/>
      </c>
      <c r="M224" s="24">
        <f>IF(B224="","",IF(I224="","Not yet approved",IF(J224="","Set review interval",IF(K224&lt;TODAY(),"Overdue",IF(K224-TODAY()&lt;=Lists!$H$5,"Due soon","Current")))))</f>
        <v/>
      </c>
      <c r="N224" s="18" t="n"/>
      <c r="O224" s="18" t="n"/>
      <c r="P224" s="18" t="n"/>
      <c r="Q224" s="18" t="n"/>
      <c r="R224" s="18" t="n"/>
      <c r="S224" s="18" t="n"/>
    </row>
    <row r="225">
      <c r="A225" s="18" t="n"/>
      <c r="B225" s="18" t="n"/>
      <c r="C225" s="19" t="n"/>
      <c r="D225" s="18" t="n"/>
      <c r="E225" s="18" t="n"/>
      <c r="F225" s="18" t="n"/>
      <c r="G225" s="18" t="n"/>
      <c r="H225" s="19" t="n"/>
      <c r="I225" s="20" t="n"/>
      <c r="J225" s="19" t="n"/>
      <c r="K225" s="22">
        <f>IF(OR(I225="",J225=""),"",EDATE(I225,J225))</f>
        <v/>
      </c>
      <c r="L225" s="23">
        <f>IF(K225="","",K225-TODAY())</f>
        <v/>
      </c>
      <c r="M225" s="24">
        <f>IF(B225="","",IF(I225="","Not yet approved",IF(J225="","Set review interval",IF(K225&lt;TODAY(),"Overdue",IF(K225-TODAY()&lt;=Lists!$H$5,"Due soon","Current")))))</f>
        <v/>
      </c>
      <c r="N225" s="18" t="n"/>
      <c r="O225" s="18" t="n"/>
      <c r="P225" s="18" t="n"/>
      <c r="Q225" s="18" t="n"/>
      <c r="R225" s="18" t="n"/>
      <c r="S225" s="18" t="n"/>
    </row>
    <row r="226">
      <c r="A226" s="18" t="n"/>
      <c r="B226" s="18" t="n"/>
      <c r="C226" s="19" t="n"/>
      <c r="D226" s="18" t="n"/>
      <c r="E226" s="18" t="n"/>
      <c r="F226" s="18" t="n"/>
      <c r="G226" s="18" t="n"/>
      <c r="H226" s="19" t="n"/>
      <c r="I226" s="20" t="n"/>
      <c r="J226" s="19" t="n"/>
      <c r="K226" s="22">
        <f>IF(OR(I226="",J226=""),"",EDATE(I226,J226))</f>
        <v/>
      </c>
      <c r="L226" s="23">
        <f>IF(K226="","",K226-TODAY())</f>
        <v/>
      </c>
      <c r="M226" s="24">
        <f>IF(B226="","",IF(I226="","Not yet approved",IF(J226="","Set review interval",IF(K226&lt;TODAY(),"Overdue",IF(K226-TODAY()&lt;=Lists!$H$5,"Due soon","Current")))))</f>
        <v/>
      </c>
      <c r="N226" s="18" t="n"/>
      <c r="O226" s="18" t="n"/>
      <c r="P226" s="18" t="n"/>
      <c r="Q226" s="18" t="n"/>
      <c r="R226" s="18" t="n"/>
      <c r="S226" s="18" t="n"/>
    </row>
    <row r="227">
      <c r="A227" s="18" t="n"/>
      <c r="B227" s="18" t="n"/>
      <c r="C227" s="19" t="n"/>
      <c r="D227" s="18" t="n"/>
      <c r="E227" s="18" t="n"/>
      <c r="F227" s="18" t="n"/>
      <c r="G227" s="18" t="n"/>
      <c r="H227" s="19" t="n"/>
      <c r="I227" s="20" t="n"/>
      <c r="J227" s="19" t="n"/>
      <c r="K227" s="22">
        <f>IF(OR(I227="",J227=""),"",EDATE(I227,J227))</f>
        <v/>
      </c>
      <c r="L227" s="23">
        <f>IF(K227="","",K227-TODAY())</f>
        <v/>
      </c>
      <c r="M227" s="24">
        <f>IF(B227="","",IF(I227="","Not yet approved",IF(J227="","Set review interval",IF(K227&lt;TODAY(),"Overdue",IF(K227-TODAY()&lt;=Lists!$H$5,"Due soon","Current")))))</f>
        <v/>
      </c>
      <c r="N227" s="18" t="n"/>
      <c r="O227" s="18" t="n"/>
      <c r="P227" s="18" t="n"/>
      <c r="Q227" s="18" t="n"/>
      <c r="R227" s="18" t="n"/>
      <c r="S227" s="18" t="n"/>
    </row>
    <row r="228">
      <c r="A228" s="18" t="n"/>
      <c r="B228" s="18" t="n"/>
      <c r="C228" s="19" t="n"/>
      <c r="D228" s="18" t="n"/>
      <c r="E228" s="18" t="n"/>
      <c r="F228" s="18" t="n"/>
      <c r="G228" s="18" t="n"/>
      <c r="H228" s="19" t="n"/>
      <c r="I228" s="20" t="n"/>
      <c r="J228" s="19" t="n"/>
      <c r="K228" s="22">
        <f>IF(OR(I228="",J228=""),"",EDATE(I228,J228))</f>
        <v/>
      </c>
      <c r="L228" s="23">
        <f>IF(K228="","",K228-TODAY())</f>
        <v/>
      </c>
      <c r="M228" s="24">
        <f>IF(B228="","",IF(I228="","Not yet approved",IF(J228="","Set review interval",IF(K228&lt;TODAY(),"Overdue",IF(K228-TODAY()&lt;=Lists!$H$5,"Due soon","Current")))))</f>
        <v/>
      </c>
      <c r="N228" s="18" t="n"/>
      <c r="O228" s="18" t="n"/>
      <c r="P228" s="18" t="n"/>
      <c r="Q228" s="18" t="n"/>
      <c r="R228" s="18" t="n"/>
      <c r="S228" s="18" t="n"/>
    </row>
    <row r="229">
      <c r="A229" s="18" t="n"/>
      <c r="B229" s="18" t="n"/>
      <c r="C229" s="19" t="n"/>
      <c r="D229" s="18" t="n"/>
      <c r="E229" s="18" t="n"/>
      <c r="F229" s="18" t="n"/>
      <c r="G229" s="18" t="n"/>
      <c r="H229" s="19" t="n"/>
      <c r="I229" s="20" t="n"/>
      <c r="J229" s="19" t="n"/>
      <c r="K229" s="22">
        <f>IF(OR(I229="",J229=""),"",EDATE(I229,J229))</f>
        <v/>
      </c>
      <c r="L229" s="23">
        <f>IF(K229="","",K229-TODAY())</f>
        <v/>
      </c>
      <c r="M229" s="24">
        <f>IF(B229="","",IF(I229="","Not yet approved",IF(J229="","Set review interval",IF(K229&lt;TODAY(),"Overdue",IF(K229-TODAY()&lt;=Lists!$H$5,"Due soon","Current")))))</f>
        <v/>
      </c>
      <c r="N229" s="18" t="n"/>
      <c r="O229" s="18" t="n"/>
      <c r="P229" s="18" t="n"/>
      <c r="Q229" s="18" t="n"/>
      <c r="R229" s="18" t="n"/>
      <c r="S229" s="18" t="n"/>
    </row>
    <row r="230">
      <c r="A230" s="18" t="n"/>
      <c r="B230" s="18" t="n"/>
      <c r="C230" s="19" t="n"/>
      <c r="D230" s="18" t="n"/>
      <c r="E230" s="18" t="n"/>
      <c r="F230" s="18" t="n"/>
      <c r="G230" s="18" t="n"/>
      <c r="H230" s="19" t="n"/>
      <c r="I230" s="20" t="n"/>
      <c r="J230" s="19" t="n"/>
      <c r="K230" s="22">
        <f>IF(OR(I230="",J230=""),"",EDATE(I230,J230))</f>
        <v/>
      </c>
      <c r="L230" s="23">
        <f>IF(K230="","",K230-TODAY())</f>
        <v/>
      </c>
      <c r="M230" s="24">
        <f>IF(B230="","",IF(I230="","Not yet approved",IF(J230="","Set review interval",IF(K230&lt;TODAY(),"Overdue",IF(K230-TODAY()&lt;=Lists!$H$5,"Due soon","Current")))))</f>
        <v/>
      </c>
      <c r="N230" s="18" t="n"/>
      <c r="O230" s="18" t="n"/>
      <c r="P230" s="18" t="n"/>
      <c r="Q230" s="18" t="n"/>
      <c r="R230" s="18" t="n"/>
      <c r="S230" s="18" t="n"/>
    </row>
    <row r="231">
      <c r="A231" s="18" t="n"/>
      <c r="B231" s="18" t="n"/>
      <c r="C231" s="19" t="n"/>
      <c r="D231" s="18" t="n"/>
      <c r="E231" s="18" t="n"/>
      <c r="F231" s="18" t="n"/>
      <c r="G231" s="18" t="n"/>
      <c r="H231" s="19" t="n"/>
      <c r="I231" s="20" t="n"/>
      <c r="J231" s="19" t="n"/>
      <c r="K231" s="22">
        <f>IF(OR(I231="",J231=""),"",EDATE(I231,J231))</f>
        <v/>
      </c>
      <c r="L231" s="23">
        <f>IF(K231="","",K231-TODAY())</f>
        <v/>
      </c>
      <c r="M231" s="24">
        <f>IF(B231="","",IF(I231="","Not yet approved",IF(J231="","Set review interval",IF(K231&lt;TODAY(),"Overdue",IF(K231-TODAY()&lt;=Lists!$H$5,"Due soon","Current")))))</f>
        <v/>
      </c>
      <c r="N231" s="18" t="n"/>
      <c r="O231" s="18" t="n"/>
      <c r="P231" s="18" t="n"/>
      <c r="Q231" s="18" t="n"/>
      <c r="R231" s="18" t="n"/>
      <c r="S231" s="18" t="n"/>
    </row>
    <row r="232">
      <c r="A232" s="18" t="n"/>
      <c r="B232" s="18" t="n"/>
      <c r="C232" s="19" t="n"/>
      <c r="D232" s="18" t="n"/>
      <c r="E232" s="18" t="n"/>
      <c r="F232" s="18" t="n"/>
      <c r="G232" s="18" t="n"/>
      <c r="H232" s="19" t="n"/>
      <c r="I232" s="20" t="n"/>
      <c r="J232" s="19" t="n"/>
      <c r="K232" s="22">
        <f>IF(OR(I232="",J232=""),"",EDATE(I232,J232))</f>
        <v/>
      </c>
      <c r="L232" s="23">
        <f>IF(K232="","",K232-TODAY())</f>
        <v/>
      </c>
      <c r="M232" s="24">
        <f>IF(B232="","",IF(I232="","Not yet approved",IF(J232="","Set review interval",IF(K232&lt;TODAY(),"Overdue",IF(K232-TODAY()&lt;=Lists!$H$5,"Due soon","Current")))))</f>
        <v/>
      </c>
      <c r="N232" s="18" t="n"/>
      <c r="O232" s="18" t="n"/>
      <c r="P232" s="18" t="n"/>
      <c r="Q232" s="18" t="n"/>
      <c r="R232" s="18" t="n"/>
      <c r="S232" s="18" t="n"/>
    </row>
    <row r="233">
      <c r="A233" s="18" t="n"/>
      <c r="B233" s="18" t="n"/>
      <c r="C233" s="19" t="n"/>
      <c r="D233" s="18" t="n"/>
      <c r="E233" s="18" t="n"/>
      <c r="F233" s="18" t="n"/>
      <c r="G233" s="18" t="n"/>
      <c r="H233" s="19" t="n"/>
      <c r="I233" s="20" t="n"/>
      <c r="J233" s="19" t="n"/>
      <c r="K233" s="22">
        <f>IF(OR(I233="",J233=""),"",EDATE(I233,J233))</f>
        <v/>
      </c>
      <c r="L233" s="23">
        <f>IF(K233="","",K233-TODAY())</f>
        <v/>
      </c>
      <c r="M233" s="24">
        <f>IF(B233="","",IF(I233="","Not yet approved",IF(J233="","Set review interval",IF(K233&lt;TODAY(),"Overdue",IF(K233-TODAY()&lt;=Lists!$H$5,"Due soon","Current")))))</f>
        <v/>
      </c>
      <c r="N233" s="18" t="n"/>
      <c r="O233" s="18" t="n"/>
      <c r="P233" s="18" t="n"/>
      <c r="Q233" s="18" t="n"/>
      <c r="R233" s="18" t="n"/>
      <c r="S233" s="18" t="n"/>
    </row>
    <row r="234">
      <c r="A234" s="18" t="n"/>
      <c r="B234" s="18" t="n"/>
      <c r="C234" s="19" t="n"/>
      <c r="D234" s="18" t="n"/>
      <c r="E234" s="18" t="n"/>
      <c r="F234" s="18" t="n"/>
      <c r="G234" s="18" t="n"/>
      <c r="H234" s="19" t="n"/>
      <c r="I234" s="20" t="n"/>
      <c r="J234" s="19" t="n"/>
      <c r="K234" s="22">
        <f>IF(OR(I234="",J234=""),"",EDATE(I234,J234))</f>
        <v/>
      </c>
      <c r="L234" s="23">
        <f>IF(K234="","",K234-TODAY())</f>
        <v/>
      </c>
      <c r="M234" s="24">
        <f>IF(B234="","",IF(I234="","Not yet approved",IF(J234="","Set review interval",IF(K234&lt;TODAY(),"Overdue",IF(K234-TODAY()&lt;=Lists!$H$5,"Due soon","Current")))))</f>
        <v/>
      </c>
      <c r="N234" s="18" t="n"/>
      <c r="O234" s="18" t="n"/>
      <c r="P234" s="18" t="n"/>
      <c r="Q234" s="18" t="n"/>
      <c r="R234" s="18" t="n"/>
      <c r="S234" s="18" t="n"/>
    </row>
    <row r="235">
      <c r="A235" s="18" t="n"/>
      <c r="B235" s="18" t="n"/>
      <c r="C235" s="19" t="n"/>
      <c r="D235" s="18" t="n"/>
      <c r="E235" s="18" t="n"/>
      <c r="F235" s="18" t="n"/>
      <c r="G235" s="18" t="n"/>
      <c r="H235" s="19" t="n"/>
      <c r="I235" s="20" t="n"/>
      <c r="J235" s="19" t="n"/>
      <c r="K235" s="22">
        <f>IF(OR(I235="",J235=""),"",EDATE(I235,J235))</f>
        <v/>
      </c>
      <c r="L235" s="23">
        <f>IF(K235="","",K235-TODAY())</f>
        <v/>
      </c>
      <c r="M235" s="24">
        <f>IF(B235="","",IF(I235="","Not yet approved",IF(J235="","Set review interval",IF(K235&lt;TODAY(),"Overdue",IF(K235-TODAY()&lt;=Lists!$H$5,"Due soon","Current")))))</f>
        <v/>
      </c>
      <c r="N235" s="18" t="n"/>
      <c r="O235" s="18" t="n"/>
      <c r="P235" s="18" t="n"/>
      <c r="Q235" s="18" t="n"/>
      <c r="R235" s="18" t="n"/>
      <c r="S235" s="18" t="n"/>
    </row>
    <row r="236">
      <c r="A236" s="18" t="n"/>
      <c r="B236" s="18" t="n"/>
      <c r="C236" s="19" t="n"/>
      <c r="D236" s="18" t="n"/>
      <c r="E236" s="18" t="n"/>
      <c r="F236" s="18" t="n"/>
      <c r="G236" s="18" t="n"/>
      <c r="H236" s="19" t="n"/>
      <c r="I236" s="20" t="n"/>
      <c r="J236" s="19" t="n"/>
      <c r="K236" s="22">
        <f>IF(OR(I236="",J236=""),"",EDATE(I236,J236))</f>
        <v/>
      </c>
      <c r="L236" s="23">
        <f>IF(K236="","",K236-TODAY())</f>
        <v/>
      </c>
      <c r="M236" s="24">
        <f>IF(B236="","",IF(I236="","Not yet approved",IF(J236="","Set review interval",IF(K236&lt;TODAY(),"Overdue",IF(K236-TODAY()&lt;=Lists!$H$5,"Due soon","Current")))))</f>
        <v/>
      </c>
      <c r="N236" s="18" t="n"/>
      <c r="O236" s="18" t="n"/>
      <c r="P236" s="18" t="n"/>
      <c r="Q236" s="18" t="n"/>
      <c r="R236" s="18" t="n"/>
      <c r="S236" s="18" t="n"/>
    </row>
    <row r="237">
      <c r="A237" s="18" t="n"/>
      <c r="B237" s="18" t="n"/>
      <c r="C237" s="19" t="n"/>
      <c r="D237" s="18" t="n"/>
      <c r="E237" s="18" t="n"/>
      <c r="F237" s="18" t="n"/>
      <c r="G237" s="18" t="n"/>
      <c r="H237" s="19" t="n"/>
      <c r="I237" s="20" t="n"/>
      <c r="J237" s="19" t="n"/>
      <c r="K237" s="22">
        <f>IF(OR(I237="",J237=""),"",EDATE(I237,J237))</f>
        <v/>
      </c>
      <c r="L237" s="23">
        <f>IF(K237="","",K237-TODAY())</f>
        <v/>
      </c>
      <c r="M237" s="24">
        <f>IF(B237="","",IF(I237="","Not yet approved",IF(J237="","Set review interval",IF(K237&lt;TODAY(),"Overdue",IF(K237-TODAY()&lt;=Lists!$H$5,"Due soon","Current")))))</f>
        <v/>
      </c>
      <c r="N237" s="18" t="n"/>
      <c r="O237" s="18" t="n"/>
      <c r="P237" s="18" t="n"/>
      <c r="Q237" s="18" t="n"/>
      <c r="R237" s="18" t="n"/>
      <c r="S237" s="18" t="n"/>
    </row>
    <row r="238">
      <c r="A238" s="18" t="n"/>
      <c r="B238" s="18" t="n"/>
      <c r="C238" s="19" t="n"/>
      <c r="D238" s="18" t="n"/>
      <c r="E238" s="18" t="n"/>
      <c r="F238" s="18" t="n"/>
      <c r="G238" s="18" t="n"/>
      <c r="H238" s="19" t="n"/>
      <c r="I238" s="20" t="n"/>
      <c r="J238" s="19" t="n"/>
      <c r="K238" s="22">
        <f>IF(OR(I238="",J238=""),"",EDATE(I238,J238))</f>
        <v/>
      </c>
      <c r="L238" s="23">
        <f>IF(K238="","",K238-TODAY())</f>
        <v/>
      </c>
      <c r="M238" s="24">
        <f>IF(B238="","",IF(I238="","Not yet approved",IF(J238="","Set review interval",IF(K238&lt;TODAY(),"Overdue",IF(K238-TODAY()&lt;=Lists!$H$5,"Due soon","Current")))))</f>
        <v/>
      </c>
      <c r="N238" s="18" t="n"/>
      <c r="O238" s="18" t="n"/>
      <c r="P238" s="18" t="n"/>
      <c r="Q238" s="18" t="n"/>
      <c r="R238" s="18" t="n"/>
      <c r="S238" s="18" t="n"/>
    </row>
    <row r="239">
      <c r="A239" s="18" t="n"/>
      <c r="B239" s="18" t="n"/>
      <c r="C239" s="19" t="n"/>
      <c r="D239" s="18" t="n"/>
      <c r="E239" s="18" t="n"/>
      <c r="F239" s="18" t="n"/>
      <c r="G239" s="18" t="n"/>
      <c r="H239" s="19" t="n"/>
      <c r="I239" s="20" t="n"/>
      <c r="J239" s="19" t="n"/>
      <c r="K239" s="22">
        <f>IF(OR(I239="",J239=""),"",EDATE(I239,J239))</f>
        <v/>
      </c>
      <c r="L239" s="23">
        <f>IF(K239="","",K239-TODAY())</f>
        <v/>
      </c>
      <c r="M239" s="24">
        <f>IF(B239="","",IF(I239="","Not yet approved",IF(J239="","Set review interval",IF(K239&lt;TODAY(),"Overdue",IF(K239-TODAY()&lt;=Lists!$H$5,"Due soon","Current")))))</f>
        <v/>
      </c>
      <c r="N239" s="18" t="n"/>
      <c r="O239" s="18" t="n"/>
      <c r="P239" s="18" t="n"/>
      <c r="Q239" s="18" t="n"/>
      <c r="R239" s="18" t="n"/>
      <c r="S239" s="18" t="n"/>
    </row>
    <row r="240">
      <c r="A240" s="18" t="n"/>
      <c r="B240" s="18" t="n"/>
      <c r="C240" s="19" t="n"/>
      <c r="D240" s="18" t="n"/>
      <c r="E240" s="18" t="n"/>
      <c r="F240" s="18" t="n"/>
      <c r="G240" s="18" t="n"/>
      <c r="H240" s="19" t="n"/>
      <c r="I240" s="20" t="n"/>
      <c r="J240" s="19" t="n"/>
      <c r="K240" s="22">
        <f>IF(OR(I240="",J240=""),"",EDATE(I240,J240))</f>
        <v/>
      </c>
      <c r="L240" s="23">
        <f>IF(K240="","",K240-TODAY())</f>
        <v/>
      </c>
      <c r="M240" s="24">
        <f>IF(B240="","",IF(I240="","Not yet approved",IF(J240="","Set review interval",IF(K240&lt;TODAY(),"Overdue",IF(K240-TODAY()&lt;=Lists!$H$5,"Due soon","Current")))))</f>
        <v/>
      </c>
      <c r="N240" s="18" t="n"/>
      <c r="O240" s="18" t="n"/>
      <c r="P240" s="18" t="n"/>
      <c r="Q240" s="18" t="n"/>
      <c r="R240" s="18" t="n"/>
      <c r="S240" s="18" t="n"/>
    </row>
    <row r="241">
      <c r="A241" s="18" t="n"/>
      <c r="B241" s="18" t="n"/>
      <c r="C241" s="19" t="n"/>
      <c r="D241" s="18" t="n"/>
      <c r="E241" s="18" t="n"/>
      <c r="F241" s="18" t="n"/>
      <c r="G241" s="18" t="n"/>
      <c r="H241" s="19" t="n"/>
      <c r="I241" s="20" t="n"/>
      <c r="J241" s="19" t="n"/>
      <c r="K241" s="22">
        <f>IF(OR(I241="",J241=""),"",EDATE(I241,J241))</f>
        <v/>
      </c>
      <c r="L241" s="23">
        <f>IF(K241="","",K241-TODAY())</f>
        <v/>
      </c>
      <c r="M241" s="24">
        <f>IF(B241="","",IF(I241="","Not yet approved",IF(J241="","Set review interval",IF(K241&lt;TODAY(),"Overdue",IF(K241-TODAY()&lt;=Lists!$H$5,"Due soon","Current")))))</f>
        <v/>
      </c>
      <c r="N241" s="18" t="n"/>
      <c r="O241" s="18" t="n"/>
      <c r="P241" s="18" t="n"/>
      <c r="Q241" s="18" t="n"/>
      <c r="R241" s="18" t="n"/>
      <c r="S241" s="18" t="n"/>
    </row>
    <row r="242">
      <c r="A242" s="18" t="n"/>
      <c r="B242" s="18" t="n"/>
      <c r="C242" s="19" t="n"/>
      <c r="D242" s="18" t="n"/>
      <c r="E242" s="18" t="n"/>
      <c r="F242" s="18" t="n"/>
      <c r="G242" s="18" t="n"/>
      <c r="H242" s="19" t="n"/>
      <c r="I242" s="20" t="n"/>
      <c r="J242" s="19" t="n"/>
      <c r="K242" s="22">
        <f>IF(OR(I242="",J242=""),"",EDATE(I242,J242))</f>
        <v/>
      </c>
      <c r="L242" s="23">
        <f>IF(K242="","",K242-TODAY())</f>
        <v/>
      </c>
      <c r="M242" s="24">
        <f>IF(B242="","",IF(I242="","Not yet approved",IF(J242="","Set review interval",IF(K242&lt;TODAY(),"Overdue",IF(K242-TODAY()&lt;=Lists!$H$5,"Due soon","Current")))))</f>
        <v/>
      </c>
      <c r="N242" s="18" t="n"/>
      <c r="O242" s="18" t="n"/>
      <c r="P242" s="18" t="n"/>
      <c r="Q242" s="18" t="n"/>
      <c r="R242" s="18" t="n"/>
      <c r="S242" s="18" t="n"/>
    </row>
    <row r="243">
      <c r="A243" s="18" t="n"/>
      <c r="B243" s="18" t="n"/>
      <c r="C243" s="19" t="n"/>
      <c r="D243" s="18" t="n"/>
      <c r="E243" s="18" t="n"/>
      <c r="F243" s="18" t="n"/>
      <c r="G243" s="18" t="n"/>
      <c r="H243" s="19" t="n"/>
      <c r="I243" s="20" t="n"/>
      <c r="J243" s="19" t="n"/>
      <c r="K243" s="22">
        <f>IF(OR(I243="",J243=""),"",EDATE(I243,J243))</f>
        <v/>
      </c>
      <c r="L243" s="23">
        <f>IF(K243="","",K243-TODAY())</f>
        <v/>
      </c>
      <c r="M243" s="24">
        <f>IF(B243="","",IF(I243="","Not yet approved",IF(J243="","Set review interval",IF(K243&lt;TODAY(),"Overdue",IF(K243-TODAY()&lt;=Lists!$H$5,"Due soon","Current")))))</f>
        <v/>
      </c>
      <c r="N243" s="18" t="n"/>
      <c r="O243" s="18" t="n"/>
      <c r="P243" s="18" t="n"/>
      <c r="Q243" s="18" t="n"/>
      <c r="R243" s="18" t="n"/>
      <c r="S243" s="18" t="n"/>
    </row>
    <row r="244">
      <c r="A244" s="18" t="n"/>
      <c r="B244" s="18" t="n"/>
      <c r="C244" s="19" t="n"/>
      <c r="D244" s="18" t="n"/>
      <c r="E244" s="18" t="n"/>
      <c r="F244" s="18" t="n"/>
      <c r="G244" s="18" t="n"/>
      <c r="H244" s="19" t="n"/>
      <c r="I244" s="20" t="n"/>
      <c r="J244" s="19" t="n"/>
      <c r="K244" s="22">
        <f>IF(OR(I244="",J244=""),"",EDATE(I244,J244))</f>
        <v/>
      </c>
      <c r="L244" s="23">
        <f>IF(K244="","",K244-TODAY())</f>
        <v/>
      </c>
      <c r="M244" s="24">
        <f>IF(B244="","",IF(I244="","Not yet approved",IF(J244="","Set review interval",IF(K244&lt;TODAY(),"Overdue",IF(K244-TODAY()&lt;=Lists!$H$5,"Due soon","Current")))))</f>
        <v/>
      </c>
      <c r="N244" s="18" t="n"/>
      <c r="O244" s="18" t="n"/>
      <c r="P244" s="18" t="n"/>
      <c r="Q244" s="18" t="n"/>
      <c r="R244" s="18" t="n"/>
      <c r="S244" s="18" t="n"/>
    </row>
    <row r="245">
      <c r="A245" s="18" t="n"/>
      <c r="B245" s="18" t="n"/>
      <c r="C245" s="19" t="n"/>
      <c r="D245" s="18" t="n"/>
      <c r="E245" s="18" t="n"/>
      <c r="F245" s="18" t="n"/>
      <c r="G245" s="18" t="n"/>
      <c r="H245" s="19" t="n"/>
      <c r="I245" s="20" t="n"/>
      <c r="J245" s="19" t="n"/>
      <c r="K245" s="22">
        <f>IF(OR(I245="",J245=""),"",EDATE(I245,J245))</f>
        <v/>
      </c>
      <c r="L245" s="23">
        <f>IF(K245="","",K245-TODAY())</f>
        <v/>
      </c>
      <c r="M245" s="24">
        <f>IF(B245="","",IF(I245="","Not yet approved",IF(J245="","Set review interval",IF(K245&lt;TODAY(),"Overdue",IF(K245-TODAY()&lt;=Lists!$H$5,"Due soon","Current")))))</f>
        <v/>
      </c>
      <c r="N245" s="18" t="n"/>
      <c r="O245" s="18" t="n"/>
      <c r="P245" s="18" t="n"/>
      <c r="Q245" s="18" t="n"/>
      <c r="R245" s="18" t="n"/>
      <c r="S245" s="18" t="n"/>
    </row>
    <row r="246">
      <c r="A246" s="18" t="n"/>
      <c r="B246" s="18" t="n"/>
      <c r="C246" s="19" t="n"/>
      <c r="D246" s="18" t="n"/>
      <c r="E246" s="18" t="n"/>
      <c r="F246" s="18" t="n"/>
      <c r="G246" s="18" t="n"/>
      <c r="H246" s="19" t="n"/>
      <c r="I246" s="20" t="n"/>
      <c r="J246" s="19" t="n"/>
      <c r="K246" s="22">
        <f>IF(OR(I246="",J246=""),"",EDATE(I246,J246))</f>
        <v/>
      </c>
      <c r="L246" s="23">
        <f>IF(K246="","",K246-TODAY())</f>
        <v/>
      </c>
      <c r="M246" s="24">
        <f>IF(B246="","",IF(I246="","Not yet approved",IF(J246="","Set review interval",IF(K246&lt;TODAY(),"Overdue",IF(K246-TODAY()&lt;=Lists!$H$5,"Due soon","Current")))))</f>
        <v/>
      </c>
      <c r="N246" s="18" t="n"/>
      <c r="O246" s="18" t="n"/>
      <c r="P246" s="18" t="n"/>
      <c r="Q246" s="18" t="n"/>
      <c r="R246" s="18" t="n"/>
      <c r="S246" s="18" t="n"/>
    </row>
    <row r="247">
      <c r="A247" s="18" t="n"/>
      <c r="B247" s="18" t="n"/>
      <c r="C247" s="19" t="n"/>
      <c r="D247" s="18" t="n"/>
      <c r="E247" s="18" t="n"/>
      <c r="F247" s="18" t="n"/>
      <c r="G247" s="18" t="n"/>
      <c r="H247" s="19" t="n"/>
      <c r="I247" s="20" t="n"/>
      <c r="J247" s="19" t="n"/>
      <c r="K247" s="22">
        <f>IF(OR(I247="",J247=""),"",EDATE(I247,J247))</f>
        <v/>
      </c>
      <c r="L247" s="23">
        <f>IF(K247="","",K247-TODAY())</f>
        <v/>
      </c>
      <c r="M247" s="24">
        <f>IF(B247="","",IF(I247="","Not yet approved",IF(J247="","Set review interval",IF(K247&lt;TODAY(),"Overdue",IF(K247-TODAY()&lt;=Lists!$H$5,"Due soon","Current")))))</f>
        <v/>
      </c>
      <c r="N247" s="18" t="n"/>
      <c r="O247" s="18" t="n"/>
      <c r="P247" s="18" t="n"/>
      <c r="Q247" s="18" t="n"/>
      <c r="R247" s="18" t="n"/>
      <c r="S247" s="18" t="n"/>
    </row>
    <row r="248">
      <c r="A248" s="18" t="n"/>
      <c r="B248" s="18" t="n"/>
      <c r="C248" s="19" t="n"/>
      <c r="D248" s="18" t="n"/>
      <c r="E248" s="18" t="n"/>
      <c r="F248" s="18" t="n"/>
      <c r="G248" s="18" t="n"/>
      <c r="H248" s="19" t="n"/>
      <c r="I248" s="20" t="n"/>
      <c r="J248" s="19" t="n"/>
      <c r="K248" s="22">
        <f>IF(OR(I248="",J248=""),"",EDATE(I248,J248))</f>
        <v/>
      </c>
      <c r="L248" s="23">
        <f>IF(K248="","",K248-TODAY())</f>
        <v/>
      </c>
      <c r="M248" s="24">
        <f>IF(B248="","",IF(I248="","Not yet approved",IF(J248="","Set review interval",IF(K248&lt;TODAY(),"Overdue",IF(K248-TODAY()&lt;=Lists!$H$5,"Due soon","Current")))))</f>
        <v/>
      </c>
      <c r="N248" s="18" t="n"/>
      <c r="O248" s="18" t="n"/>
      <c r="P248" s="18" t="n"/>
      <c r="Q248" s="18" t="n"/>
      <c r="R248" s="18" t="n"/>
      <c r="S248" s="18" t="n"/>
    </row>
    <row r="249">
      <c r="A249" s="18" t="n"/>
      <c r="B249" s="18" t="n"/>
      <c r="C249" s="19" t="n"/>
      <c r="D249" s="18" t="n"/>
      <c r="E249" s="18" t="n"/>
      <c r="F249" s="18" t="n"/>
      <c r="G249" s="18" t="n"/>
      <c r="H249" s="19" t="n"/>
      <c r="I249" s="20" t="n"/>
      <c r="J249" s="19" t="n"/>
      <c r="K249" s="22">
        <f>IF(OR(I249="",J249=""),"",EDATE(I249,J249))</f>
        <v/>
      </c>
      <c r="L249" s="23">
        <f>IF(K249="","",K249-TODAY())</f>
        <v/>
      </c>
      <c r="M249" s="24">
        <f>IF(B249="","",IF(I249="","Not yet approved",IF(J249="","Set review interval",IF(K249&lt;TODAY(),"Overdue",IF(K249-TODAY()&lt;=Lists!$H$5,"Due soon","Current")))))</f>
        <v/>
      </c>
      <c r="N249" s="18" t="n"/>
      <c r="O249" s="18" t="n"/>
      <c r="P249" s="18" t="n"/>
      <c r="Q249" s="18" t="n"/>
      <c r="R249" s="18" t="n"/>
      <c r="S249" s="18" t="n"/>
    </row>
    <row r="250">
      <c r="A250" s="18" t="n"/>
      <c r="B250" s="18" t="n"/>
      <c r="C250" s="19" t="n"/>
      <c r="D250" s="18" t="n"/>
      <c r="E250" s="18" t="n"/>
      <c r="F250" s="18" t="n"/>
      <c r="G250" s="18" t="n"/>
      <c r="H250" s="19" t="n"/>
      <c r="I250" s="20" t="n"/>
      <c r="J250" s="19" t="n"/>
      <c r="K250" s="22">
        <f>IF(OR(I250="",J250=""),"",EDATE(I250,J250))</f>
        <v/>
      </c>
      <c r="L250" s="23">
        <f>IF(K250="","",K250-TODAY())</f>
        <v/>
      </c>
      <c r="M250" s="24">
        <f>IF(B250="","",IF(I250="","Not yet approved",IF(J250="","Set review interval",IF(K250&lt;TODAY(),"Overdue",IF(K250-TODAY()&lt;=Lists!$H$5,"Due soon","Current")))))</f>
        <v/>
      </c>
      <c r="N250" s="18" t="n"/>
      <c r="O250" s="18" t="n"/>
      <c r="P250" s="18" t="n"/>
      <c r="Q250" s="18" t="n"/>
      <c r="R250" s="18" t="n"/>
      <c r="S250" s="18" t="n"/>
    </row>
    <row r="251">
      <c r="A251" s="18" t="n"/>
      <c r="B251" s="18" t="n"/>
      <c r="C251" s="19" t="n"/>
      <c r="D251" s="18" t="n"/>
      <c r="E251" s="18" t="n"/>
      <c r="F251" s="18" t="n"/>
      <c r="G251" s="18" t="n"/>
      <c r="H251" s="19" t="n"/>
      <c r="I251" s="20" t="n"/>
      <c r="J251" s="19" t="n"/>
      <c r="K251" s="22">
        <f>IF(OR(I251="",J251=""),"",EDATE(I251,J251))</f>
        <v/>
      </c>
      <c r="L251" s="23">
        <f>IF(K251="","",K251-TODAY())</f>
        <v/>
      </c>
      <c r="M251" s="24">
        <f>IF(B251="","",IF(I251="","Not yet approved",IF(J251="","Set review interval",IF(K251&lt;TODAY(),"Overdue",IF(K251-TODAY()&lt;=Lists!$H$5,"Due soon","Current")))))</f>
        <v/>
      </c>
      <c r="N251" s="18" t="n"/>
      <c r="O251" s="18" t="n"/>
      <c r="P251" s="18" t="n"/>
      <c r="Q251" s="18" t="n"/>
      <c r="R251" s="18" t="n"/>
      <c r="S251" s="18" t="n"/>
    </row>
    <row r="252">
      <c r="A252" s="18" t="n"/>
      <c r="B252" s="18" t="n"/>
      <c r="C252" s="19" t="n"/>
      <c r="D252" s="18" t="n"/>
      <c r="E252" s="18" t="n"/>
      <c r="F252" s="18" t="n"/>
      <c r="G252" s="18" t="n"/>
      <c r="H252" s="19" t="n"/>
      <c r="I252" s="20" t="n"/>
      <c r="J252" s="19" t="n"/>
      <c r="K252" s="22">
        <f>IF(OR(I252="",J252=""),"",EDATE(I252,J252))</f>
        <v/>
      </c>
      <c r="L252" s="23">
        <f>IF(K252="","",K252-TODAY())</f>
        <v/>
      </c>
      <c r="M252" s="24">
        <f>IF(B252="","",IF(I252="","Not yet approved",IF(J252="","Set review interval",IF(K252&lt;TODAY(),"Overdue",IF(K252-TODAY()&lt;=Lists!$H$5,"Due soon","Current")))))</f>
        <v/>
      </c>
      <c r="N252" s="18" t="n"/>
      <c r="O252" s="18" t="n"/>
      <c r="P252" s="18" t="n"/>
      <c r="Q252" s="18" t="n"/>
      <c r="R252" s="18" t="n"/>
      <c r="S252" s="18" t="n"/>
    </row>
    <row r="253">
      <c r="A253" s="18" t="n"/>
      <c r="B253" s="18" t="n"/>
      <c r="C253" s="19" t="n"/>
      <c r="D253" s="18" t="n"/>
      <c r="E253" s="18" t="n"/>
      <c r="F253" s="18" t="n"/>
      <c r="G253" s="18" t="n"/>
      <c r="H253" s="19" t="n"/>
      <c r="I253" s="20" t="n"/>
      <c r="J253" s="19" t="n"/>
      <c r="K253" s="22">
        <f>IF(OR(I253="",J253=""),"",EDATE(I253,J253))</f>
        <v/>
      </c>
      <c r="L253" s="23">
        <f>IF(K253="","",K253-TODAY())</f>
        <v/>
      </c>
      <c r="M253" s="24">
        <f>IF(B253="","",IF(I253="","Not yet approved",IF(J253="","Set review interval",IF(K253&lt;TODAY(),"Overdue",IF(K253-TODAY()&lt;=Lists!$H$5,"Due soon","Current")))))</f>
        <v/>
      </c>
      <c r="N253" s="18" t="n"/>
      <c r="O253" s="18" t="n"/>
      <c r="P253" s="18" t="n"/>
      <c r="Q253" s="18" t="n"/>
      <c r="R253" s="18" t="n"/>
      <c r="S253" s="18" t="n"/>
    </row>
    <row r="254">
      <c r="A254" s="18" t="n"/>
      <c r="B254" s="18" t="n"/>
      <c r="C254" s="19" t="n"/>
      <c r="D254" s="18" t="n"/>
      <c r="E254" s="18" t="n"/>
      <c r="F254" s="18" t="n"/>
      <c r="G254" s="18" t="n"/>
      <c r="H254" s="19" t="n"/>
      <c r="I254" s="20" t="n"/>
      <c r="J254" s="19" t="n"/>
      <c r="K254" s="22">
        <f>IF(OR(I254="",J254=""),"",EDATE(I254,J254))</f>
        <v/>
      </c>
      <c r="L254" s="23">
        <f>IF(K254="","",K254-TODAY())</f>
        <v/>
      </c>
      <c r="M254" s="24">
        <f>IF(B254="","",IF(I254="","Not yet approved",IF(J254="","Set review interval",IF(K254&lt;TODAY(),"Overdue",IF(K254-TODAY()&lt;=Lists!$H$5,"Due soon","Current")))))</f>
        <v/>
      </c>
      <c r="N254" s="18" t="n"/>
      <c r="O254" s="18" t="n"/>
      <c r="P254" s="18" t="n"/>
      <c r="Q254" s="18" t="n"/>
      <c r="R254" s="18" t="n"/>
      <c r="S254" s="18" t="n"/>
    </row>
    <row r="255">
      <c r="A255" s="18" t="n"/>
      <c r="B255" s="18" t="n"/>
      <c r="C255" s="19" t="n"/>
      <c r="D255" s="18" t="n"/>
      <c r="E255" s="18" t="n"/>
      <c r="F255" s="18" t="n"/>
      <c r="G255" s="18" t="n"/>
      <c r="H255" s="19" t="n"/>
      <c r="I255" s="20" t="n"/>
      <c r="J255" s="19" t="n"/>
      <c r="K255" s="22">
        <f>IF(OR(I255="",J255=""),"",EDATE(I255,J255))</f>
        <v/>
      </c>
      <c r="L255" s="23">
        <f>IF(K255="","",K255-TODAY())</f>
        <v/>
      </c>
      <c r="M255" s="24">
        <f>IF(B255="","",IF(I255="","Not yet approved",IF(J255="","Set review interval",IF(K255&lt;TODAY(),"Overdue",IF(K255-TODAY()&lt;=Lists!$H$5,"Due soon","Current")))))</f>
        <v/>
      </c>
      <c r="N255" s="18" t="n"/>
      <c r="O255" s="18" t="n"/>
      <c r="P255" s="18" t="n"/>
      <c r="Q255" s="18" t="n"/>
      <c r="R255" s="18" t="n"/>
      <c r="S255" s="18" t="n"/>
    </row>
    <row r="256">
      <c r="A256" s="18" t="n"/>
      <c r="B256" s="18" t="n"/>
      <c r="C256" s="19" t="n"/>
      <c r="D256" s="18" t="n"/>
      <c r="E256" s="18" t="n"/>
      <c r="F256" s="18" t="n"/>
      <c r="G256" s="18" t="n"/>
      <c r="H256" s="19" t="n"/>
      <c r="I256" s="20" t="n"/>
      <c r="J256" s="19" t="n"/>
      <c r="K256" s="22">
        <f>IF(OR(I256="",J256=""),"",EDATE(I256,J256))</f>
        <v/>
      </c>
      <c r="L256" s="23">
        <f>IF(K256="","",K256-TODAY())</f>
        <v/>
      </c>
      <c r="M256" s="24">
        <f>IF(B256="","",IF(I256="","Not yet approved",IF(J256="","Set review interval",IF(K256&lt;TODAY(),"Overdue",IF(K256-TODAY()&lt;=Lists!$H$5,"Due soon","Current")))))</f>
        <v/>
      </c>
      <c r="N256" s="18" t="n"/>
      <c r="O256" s="18" t="n"/>
      <c r="P256" s="18" t="n"/>
      <c r="Q256" s="18" t="n"/>
      <c r="R256" s="18" t="n"/>
      <c r="S256" s="18" t="n"/>
    </row>
    <row r="257">
      <c r="A257" s="18" t="n"/>
      <c r="B257" s="18" t="n"/>
      <c r="C257" s="19" t="n"/>
      <c r="D257" s="18" t="n"/>
      <c r="E257" s="18" t="n"/>
      <c r="F257" s="18" t="n"/>
      <c r="G257" s="18" t="n"/>
      <c r="H257" s="19" t="n"/>
      <c r="I257" s="20" t="n"/>
      <c r="J257" s="19" t="n"/>
      <c r="K257" s="22">
        <f>IF(OR(I257="",J257=""),"",EDATE(I257,J257))</f>
        <v/>
      </c>
      <c r="L257" s="23">
        <f>IF(K257="","",K257-TODAY())</f>
        <v/>
      </c>
      <c r="M257" s="24">
        <f>IF(B257="","",IF(I257="","Not yet approved",IF(J257="","Set review interval",IF(K257&lt;TODAY(),"Overdue",IF(K257-TODAY()&lt;=Lists!$H$5,"Due soon","Current")))))</f>
        <v/>
      </c>
      <c r="N257" s="18" t="n"/>
      <c r="O257" s="18" t="n"/>
      <c r="P257" s="18" t="n"/>
      <c r="Q257" s="18" t="n"/>
      <c r="R257" s="18" t="n"/>
      <c r="S257" s="18" t="n"/>
    </row>
    <row r="258">
      <c r="A258" s="18" t="n"/>
      <c r="B258" s="18" t="n"/>
      <c r="C258" s="19" t="n"/>
      <c r="D258" s="18" t="n"/>
      <c r="E258" s="18" t="n"/>
      <c r="F258" s="18" t="n"/>
      <c r="G258" s="18" t="n"/>
      <c r="H258" s="19" t="n"/>
      <c r="I258" s="20" t="n"/>
      <c r="J258" s="19" t="n"/>
      <c r="K258" s="22">
        <f>IF(OR(I258="",J258=""),"",EDATE(I258,J258))</f>
        <v/>
      </c>
      <c r="L258" s="23">
        <f>IF(K258="","",K258-TODAY())</f>
        <v/>
      </c>
      <c r="M258" s="24">
        <f>IF(B258="","",IF(I258="","Not yet approved",IF(J258="","Set review interval",IF(K258&lt;TODAY(),"Overdue",IF(K258-TODAY()&lt;=Lists!$H$5,"Due soon","Current")))))</f>
        <v/>
      </c>
      <c r="N258" s="18" t="n"/>
      <c r="O258" s="18" t="n"/>
      <c r="P258" s="18" t="n"/>
      <c r="Q258" s="18" t="n"/>
      <c r="R258" s="18" t="n"/>
      <c r="S258" s="18" t="n"/>
    </row>
    <row r="259">
      <c r="A259" s="18" t="n"/>
      <c r="B259" s="18" t="n"/>
      <c r="C259" s="19" t="n"/>
      <c r="D259" s="18" t="n"/>
      <c r="E259" s="18" t="n"/>
      <c r="F259" s="18" t="n"/>
      <c r="G259" s="18" t="n"/>
      <c r="H259" s="19" t="n"/>
      <c r="I259" s="20" t="n"/>
      <c r="J259" s="19" t="n"/>
      <c r="K259" s="22">
        <f>IF(OR(I259="",J259=""),"",EDATE(I259,J259))</f>
        <v/>
      </c>
      <c r="L259" s="23">
        <f>IF(K259="","",K259-TODAY())</f>
        <v/>
      </c>
      <c r="M259" s="24">
        <f>IF(B259="","",IF(I259="","Not yet approved",IF(J259="","Set review interval",IF(K259&lt;TODAY(),"Overdue",IF(K259-TODAY()&lt;=Lists!$H$5,"Due soon","Current")))))</f>
        <v/>
      </c>
      <c r="N259" s="18" t="n"/>
      <c r="O259" s="18" t="n"/>
      <c r="P259" s="18" t="n"/>
      <c r="Q259" s="18" t="n"/>
      <c r="R259" s="18" t="n"/>
      <c r="S259" s="18" t="n"/>
    </row>
    <row r="260">
      <c r="A260" s="18" t="n"/>
      <c r="B260" s="18" t="n"/>
      <c r="C260" s="19" t="n"/>
      <c r="D260" s="18" t="n"/>
      <c r="E260" s="18" t="n"/>
      <c r="F260" s="18" t="n"/>
      <c r="G260" s="18" t="n"/>
      <c r="H260" s="19" t="n"/>
      <c r="I260" s="20" t="n"/>
      <c r="J260" s="19" t="n"/>
      <c r="K260" s="22">
        <f>IF(OR(I260="",J260=""),"",EDATE(I260,J260))</f>
        <v/>
      </c>
      <c r="L260" s="23">
        <f>IF(K260="","",K260-TODAY())</f>
        <v/>
      </c>
      <c r="M260" s="24">
        <f>IF(B260="","",IF(I260="","Not yet approved",IF(J260="","Set review interval",IF(K260&lt;TODAY(),"Overdue",IF(K260-TODAY()&lt;=Lists!$H$5,"Due soon","Current")))))</f>
        <v/>
      </c>
      <c r="N260" s="18" t="n"/>
      <c r="O260" s="18" t="n"/>
      <c r="P260" s="18" t="n"/>
      <c r="Q260" s="18" t="n"/>
      <c r="R260" s="18" t="n"/>
      <c r="S260" s="18" t="n"/>
    </row>
    <row r="261">
      <c r="A261" s="18" t="n"/>
      <c r="B261" s="18" t="n"/>
      <c r="C261" s="19" t="n"/>
      <c r="D261" s="18" t="n"/>
      <c r="E261" s="18" t="n"/>
      <c r="F261" s="18" t="n"/>
      <c r="G261" s="18" t="n"/>
      <c r="H261" s="19" t="n"/>
      <c r="I261" s="20" t="n"/>
      <c r="J261" s="19" t="n"/>
      <c r="K261" s="22">
        <f>IF(OR(I261="",J261=""),"",EDATE(I261,J261))</f>
        <v/>
      </c>
      <c r="L261" s="23">
        <f>IF(K261="","",K261-TODAY())</f>
        <v/>
      </c>
      <c r="M261" s="24">
        <f>IF(B261="","",IF(I261="","Not yet approved",IF(J261="","Set review interval",IF(K261&lt;TODAY(),"Overdue",IF(K261-TODAY()&lt;=Lists!$H$5,"Due soon","Current")))))</f>
        <v/>
      </c>
      <c r="N261" s="18" t="n"/>
      <c r="O261" s="18" t="n"/>
      <c r="P261" s="18" t="n"/>
      <c r="Q261" s="18" t="n"/>
      <c r="R261" s="18" t="n"/>
      <c r="S261" s="18" t="n"/>
    </row>
    <row r="262">
      <c r="A262" s="18" t="n"/>
      <c r="B262" s="18" t="n"/>
      <c r="C262" s="19" t="n"/>
      <c r="D262" s="18" t="n"/>
      <c r="E262" s="18" t="n"/>
      <c r="F262" s="18" t="n"/>
      <c r="G262" s="18" t="n"/>
      <c r="H262" s="19" t="n"/>
      <c r="I262" s="20" t="n"/>
      <c r="J262" s="19" t="n"/>
      <c r="K262" s="22">
        <f>IF(OR(I262="",J262=""),"",EDATE(I262,J262))</f>
        <v/>
      </c>
      <c r="L262" s="23">
        <f>IF(K262="","",K262-TODAY())</f>
        <v/>
      </c>
      <c r="M262" s="24">
        <f>IF(B262="","",IF(I262="","Not yet approved",IF(J262="","Set review interval",IF(K262&lt;TODAY(),"Overdue",IF(K262-TODAY()&lt;=Lists!$H$5,"Due soon","Current")))))</f>
        <v/>
      </c>
      <c r="N262" s="18" t="n"/>
      <c r="O262" s="18" t="n"/>
      <c r="P262" s="18" t="n"/>
      <c r="Q262" s="18" t="n"/>
      <c r="R262" s="18" t="n"/>
      <c r="S262" s="18" t="n"/>
    </row>
    <row r="263">
      <c r="A263" s="18" t="n"/>
      <c r="B263" s="18" t="n"/>
      <c r="C263" s="19" t="n"/>
      <c r="D263" s="18" t="n"/>
      <c r="E263" s="18" t="n"/>
      <c r="F263" s="18" t="n"/>
      <c r="G263" s="18" t="n"/>
      <c r="H263" s="19" t="n"/>
      <c r="I263" s="20" t="n"/>
      <c r="J263" s="19" t="n"/>
      <c r="K263" s="22">
        <f>IF(OR(I263="",J263=""),"",EDATE(I263,J263))</f>
        <v/>
      </c>
      <c r="L263" s="23">
        <f>IF(K263="","",K263-TODAY())</f>
        <v/>
      </c>
      <c r="M263" s="24">
        <f>IF(B263="","",IF(I263="","Not yet approved",IF(J263="","Set review interval",IF(K263&lt;TODAY(),"Overdue",IF(K263-TODAY()&lt;=Lists!$H$5,"Due soon","Current")))))</f>
        <v/>
      </c>
      <c r="N263" s="18" t="n"/>
      <c r="O263" s="18" t="n"/>
      <c r="P263" s="18" t="n"/>
      <c r="Q263" s="18" t="n"/>
      <c r="R263" s="18" t="n"/>
      <c r="S263" s="18" t="n"/>
    </row>
    <row r="264">
      <c r="A264" s="18" t="n"/>
      <c r="B264" s="18" t="n"/>
      <c r="C264" s="19" t="n"/>
      <c r="D264" s="18" t="n"/>
      <c r="E264" s="18" t="n"/>
      <c r="F264" s="18" t="n"/>
      <c r="G264" s="18" t="n"/>
      <c r="H264" s="19" t="n"/>
      <c r="I264" s="20" t="n"/>
      <c r="J264" s="19" t="n"/>
      <c r="K264" s="22">
        <f>IF(OR(I264="",J264=""),"",EDATE(I264,J264))</f>
        <v/>
      </c>
      <c r="L264" s="23">
        <f>IF(K264="","",K264-TODAY())</f>
        <v/>
      </c>
      <c r="M264" s="24">
        <f>IF(B264="","",IF(I264="","Not yet approved",IF(J264="","Set review interval",IF(K264&lt;TODAY(),"Overdue",IF(K264-TODAY()&lt;=Lists!$H$5,"Due soon","Current")))))</f>
        <v/>
      </c>
      <c r="N264" s="18" t="n"/>
      <c r="O264" s="18" t="n"/>
      <c r="P264" s="18" t="n"/>
      <c r="Q264" s="18" t="n"/>
      <c r="R264" s="18" t="n"/>
      <c r="S264" s="18" t="n"/>
    </row>
    <row r="265">
      <c r="A265" s="18" t="n"/>
      <c r="B265" s="18" t="n"/>
      <c r="C265" s="19" t="n"/>
      <c r="D265" s="18" t="n"/>
      <c r="E265" s="18" t="n"/>
      <c r="F265" s="18" t="n"/>
      <c r="G265" s="18" t="n"/>
      <c r="H265" s="19" t="n"/>
      <c r="I265" s="20" t="n"/>
      <c r="J265" s="19" t="n"/>
      <c r="K265" s="22">
        <f>IF(OR(I265="",J265=""),"",EDATE(I265,J265))</f>
        <v/>
      </c>
      <c r="L265" s="23">
        <f>IF(K265="","",K265-TODAY())</f>
        <v/>
      </c>
      <c r="M265" s="24">
        <f>IF(B265="","",IF(I265="","Not yet approved",IF(J265="","Set review interval",IF(K265&lt;TODAY(),"Overdue",IF(K265-TODAY()&lt;=Lists!$H$5,"Due soon","Current")))))</f>
        <v/>
      </c>
      <c r="N265" s="18" t="n"/>
      <c r="O265" s="18" t="n"/>
      <c r="P265" s="18" t="n"/>
      <c r="Q265" s="18" t="n"/>
      <c r="R265" s="18" t="n"/>
      <c r="S265" s="18" t="n"/>
    </row>
    <row r="266">
      <c r="A266" s="18" t="n"/>
      <c r="B266" s="18" t="n"/>
      <c r="C266" s="19" t="n"/>
      <c r="D266" s="18" t="n"/>
      <c r="E266" s="18" t="n"/>
      <c r="F266" s="18" t="n"/>
      <c r="G266" s="18" t="n"/>
      <c r="H266" s="19" t="n"/>
      <c r="I266" s="20" t="n"/>
      <c r="J266" s="19" t="n"/>
      <c r="K266" s="22">
        <f>IF(OR(I266="",J266=""),"",EDATE(I266,J266))</f>
        <v/>
      </c>
      <c r="L266" s="23">
        <f>IF(K266="","",K266-TODAY())</f>
        <v/>
      </c>
      <c r="M266" s="24">
        <f>IF(B266="","",IF(I266="","Not yet approved",IF(J266="","Set review interval",IF(K266&lt;TODAY(),"Overdue",IF(K266-TODAY()&lt;=Lists!$H$5,"Due soon","Current")))))</f>
        <v/>
      </c>
      <c r="N266" s="18" t="n"/>
      <c r="O266" s="18" t="n"/>
      <c r="P266" s="18" t="n"/>
      <c r="Q266" s="18" t="n"/>
      <c r="R266" s="18" t="n"/>
      <c r="S266" s="18" t="n"/>
    </row>
    <row r="267">
      <c r="A267" s="18" t="n"/>
      <c r="B267" s="18" t="n"/>
      <c r="C267" s="19" t="n"/>
      <c r="D267" s="18" t="n"/>
      <c r="E267" s="18" t="n"/>
      <c r="F267" s="18" t="n"/>
      <c r="G267" s="18" t="n"/>
      <c r="H267" s="19" t="n"/>
      <c r="I267" s="20" t="n"/>
      <c r="J267" s="19" t="n"/>
      <c r="K267" s="22">
        <f>IF(OR(I267="",J267=""),"",EDATE(I267,J267))</f>
        <v/>
      </c>
      <c r="L267" s="23">
        <f>IF(K267="","",K267-TODAY())</f>
        <v/>
      </c>
      <c r="M267" s="24">
        <f>IF(B267="","",IF(I267="","Not yet approved",IF(J267="","Set review interval",IF(K267&lt;TODAY(),"Overdue",IF(K267-TODAY()&lt;=Lists!$H$5,"Due soon","Current")))))</f>
        <v/>
      </c>
      <c r="N267" s="18" t="n"/>
      <c r="O267" s="18" t="n"/>
      <c r="P267" s="18" t="n"/>
      <c r="Q267" s="18" t="n"/>
      <c r="R267" s="18" t="n"/>
      <c r="S267" s="18" t="n"/>
    </row>
    <row r="268">
      <c r="A268" s="18" t="n"/>
      <c r="B268" s="18" t="n"/>
      <c r="C268" s="19" t="n"/>
      <c r="D268" s="18" t="n"/>
      <c r="E268" s="18" t="n"/>
      <c r="F268" s="18" t="n"/>
      <c r="G268" s="18" t="n"/>
      <c r="H268" s="19" t="n"/>
      <c r="I268" s="20" t="n"/>
      <c r="J268" s="19" t="n"/>
      <c r="K268" s="22">
        <f>IF(OR(I268="",J268=""),"",EDATE(I268,J268))</f>
        <v/>
      </c>
      <c r="L268" s="23">
        <f>IF(K268="","",K268-TODAY())</f>
        <v/>
      </c>
      <c r="M268" s="24">
        <f>IF(B268="","",IF(I268="","Not yet approved",IF(J268="","Set review interval",IF(K268&lt;TODAY(),"Overdue",IF(K268-TODAY()&lt;=Lists!$H$5,"Due soon","Current")))))</f>
        <v/>
      </c>
      <c r="N268" s="18" t="n"/>
      <c r="O268" s="18" t="n"/>
      <c r="P268" s="18" t="n"/>
      <c r="Q268" s="18" t="n"/>
      <c r="R268" s="18" t="n"/>
      <c r="S268" s="18" t="n"/>
    </row>
    <row r="269">
      <c r="A269" s="18" t="n"/>
      <c r="B269" s="18" t="n"/>
      <c r="C269" s="19" t="n"/>
      <c r="D269" s="18" t="n"/>
      <c r="E269" s="18" t="n"/>
      <c r="F269" s="18" t="n"/>
      <c r="G269" s="18" t="n"/>
      <c r="H269" s="19" t="n"/>
      <c r="I269" s="20" t="n"/>
      <c r="J269" s="19" t="n"/>
      <c r="K269" s="22">
        <f>IF(OR(I269="",J269=""),"",EDATE(I269,J269))</f>
        <v/>
      </c>
      <c r="L269" s="23">
        <f>IF(K269="","",K269-TODAY())</f>
        <v/>
      </c>
      <c r="M269" s="24">
        <f>IF(B269="","",IF(I269="","Not yet approved",IF(J269="","Set review interval",IF(K269&lt;TODAY(),"Overdue",IF(K269-TODAY()&lt;=Lists!$H$5,"Due soon","Current")))))</f>
        <v/>
      </c>
      <c r="N269" s="18" t="n"/>
      <c r="O269" s="18" t="n"/>
      <c r="P269" s="18" t="n"/>
      <c r="Q269" s="18" t="n"/>
      <c r="R269" s="18" t="n"/>
      <c r="S269" s="18" t="n"/>
    </row>
    <row r="270">
      <c r="A270" s="18" t="n"/>
      <c r="B270" s="18" t="n"/>
      <c r="C270" s="19" t="n"/>
      <c r="D270" s="18" t="n"/>
      <c r="E270" s="18" t="n"/>
      <c r="F270" s="18" t="n"/>
      <c r="G270" s="18" t="n"/>
      <c r="H270" s="19" t="n"/>
      <c r="I270" s="20" t="n"/>
      <c r="J270" s="19" t="n"/>
      <c r="K270" s="22">
        <f>IF(OR(I270="",J270=""),"",EDATE(I270,J270))</f>
        <v/>
      </c>
      <c r="L270" s="23">
        <f>IF(K270="","",K270-TODAY())</f>
        <v/>
      </c>
      <c r="M270" s="24">
        <f>IF(B270="","",IF(I270="","Not yet approved",IF(J270="","Set review interval",IF(K270&lt;TODAY(),"Overdue",IF(K270-TODAY()&lt;=Lists!$H$5,"Due soon","Current")))))</f>
        <v/>
      </c>
      <c r="N270" s="18" t="n"/>
      <c r="O270" s="18" t="n"/>
      <c r="P270" s="18" t="n"/>
      <c r="Q270" s="18" t="n"/>
      <c r="R270" s="18" t="n"/>
      <c r="S270" s="18" t="n"/>
    </row>
    <row r="271">
      <c r="A271" s="18" t="n"/>
      <c r="B271" s="18" t="n"/>
      <c r="C271" s="19" t="n"/>
      <c r="D271" s="18" t="n"/>
      <c r="E271" s="18" t="n"/>
      <c r="F271" s="18" t="n"/>
      <c r="G271" s="18" t="n"/>
      <c r="H271" s="19" t="n"/>
      <c r="I271" s="20" t="n"/>
      <c r="J271" s="19" t="n"/>
      <c r="K271" s="22">
        <f>IF(OR(I271="",J271=""),"",EDATE(I271,J271))</f>
        <v/>
      </c>
      <c r="L271" s="23">
        <f>IF(K271="","",K271-TODAY())</f>
        <v/>
      </c>
      <c r="M271" s="24">
        <f>IF(B271="","",IF(I271="","Not yet approved",IF(J271="","Set review interval",IF(K271&lt;TODAY(),"Overdue",IF(K271-TODAY()&lt;=Lists!$H$5,"Due soon","Current")))))</f>
        <v/>
      </c>
      <c r="N271" s="18" t="n"/>
      <c r="O271" s="18" t="n"/>
      <c r="P271" s="18" t="n"/>
      <c r="Q271" s="18" t="n"/>
      <c r="R271" s="18" t="n"/>
      <c r="S271" s="18" t="n"/>
    </row>
    <row r="272">
      <c r="A272" s="18" t="n"/>
      <c r="B272" s="18" t="n"/>
      <c r="C272" s="19" t="n"/>
      <c r="D272" s="18" t="n"/>
      <c r="E272" s="18" t="n"/>
      <c r="F272" s="18" t="n"/>
      <c r="G272" s="18" t="n"/>
      <c r="H272" s="19" t="n"/>
      <c r="I272" s="20" t="n"/>
      <c r="J272" s="19" t="n"/>
      <c r="K272" s="22">
        <f>IF(OR(I272="",J272=""),"",EDATE(I272,J272))</f>
        <v/>
      </c>
      <c r="L272" s="23">
        <f>IF(K272="","",K272-TODAY())</f>
        <v/>
      </c>
      <c r="M272" s="24">
        <f>IF(B272="","",IF(I272="","Not yet approved",IF(J272="","Set review interval",IF(K272&lt;TODAY(),"Overdue",IF(K272-TODAY()&lt;=Lists!$H$5,"Due soon","Current")))))</f>
        <v/>
      </c>
      <c r="N272" s="18" t="n"/>
      <c r="O272" s="18" t="n"/>
      <c r="P272" s="18" t="n"/>
      <c r="Q272" s="18" t="n"/>
      <c r="R272" s="18" t="n"/>
      <c r="S272" s="18" t="n"/>
    </row>
    <row r="273">
      <c r="A273" s="18" t="n"/>
      <c r="B273" s="18" t="n"/>
      <c r="C273" s="19" t="n"/>
      <c r="D273" s="18" t="n"/>
      <c r="E273" s="18" t="n"/>
      <c r="F273" s="18" t="n"/>
      <c r="G273" s="18" t="n"/>
      <c r="H273" s="19" t="n"/>
      <c r="I273" s="20" t="n"/>
      <c r="J273" s="19" t="n"/>
      <c r="K273" s="22">
        <f>IF(OR(I273="",J273=""),"",EDATE(I273,J273))</f>
        <v/>
      </c>
      <c r="L273" s="23">
        <f>IF(K273="","",K273-TODAY())</f>
        <v/>
      </c>
      <c r="M273" s="24">
        <f>IF(B273="","",IF(I273="","Not yet approved",IF(J273="","Set review interval",IF(K273&lt;TODAY(),"Overdue",IF(K273-TODAY()&lt;=Lists!$H$5,"Due soon","Current")))))</f>
        <v/>
      </c>
      <c r="N273" s="18" t="n"/>
      <c r="O273" s="18" t="n"/>
      <c r="P273" s="18" t="n"/>
      <c r="Q273" s="18" t="n"/>
      <c r="R273" s="18" t="n"/>
      <c r="S273" s="18" t="n"/>
    </row>
    <row r="274">
      <c r="A274" s="18" t="n"/>
      <c r="B274" s="18" t="n"/>
      <c r="C274" s="19" t="n"/>
      <c r="D274" s="18" t="n"/>
      <c r="E274" s="18" t="n"/>
      <c r="F274" s="18" t="n"/>
      <c r="G274" s="18" t="n"/>
      <c r="H274" s="19" t="n"/>
      <c r="I274" s="20" t="n"/>
      <c r="J274" s="19" t="n"/>
      <c r="K274" s="22">
        <f>IF(OR(I274="",J274=""),"",EDATE(I274,J274))</f>
        <v/>
      </c>
      <c r="L274" s="23">
        <f>IF(K274="","",K274-TODAY())</f>
        <v/>
      </c>
      <c r="M274" s="24">
        <f>IF(B274="","",IF(I274="","Not yet approved",IF(J274="","Set review interval",IF(K274&lt;TODAY(),"Overdue",IF(K274-TODAY()&lt;=Lists!$H$5,"Due soon","Current")))))</f>
        <v/>
      </c>
      <c r="N274" s="18" t="n"/>
      <c r="O274" s="18" t="n"/>
      <c r="P274" s="18" t="n"/>
      <c r="Q274" s="18" t="n"/>
      <c r="R274" s="18" t="n"/>
      <c r="S274" s="18" t="n"/>
    </row>
    <row r="275">
      <c r="A275" s="18" t="n"/>
      <c r="B275" s="18" t="n"/>
      <c r="C275" s="19" t="n"/>
      <c r="D275" s="18" t="n"/>
      <c r="E275" s="18" t="n"/>
      <c r="F275" s="18" t="n"/>
      <c r="G275" s="18" t="n"/>
      <c r="H275" s="19" t="n"/>
      <c r="I275" s="20" t="n"/>
      <c r="J275" s="19" t="n"/>
      <c r="K275" s="22">
        <f>IF(OR(I275="",J275=""),"",EDATE(I275,J275))</f>
        <v/>
      </c>
      <c r="L275" s="23">
        <f>IF(K275="","",K275-TODAY())</f>
        <v/>
      </c>
      <c r="M275" s="24">
        <f>IF(B275="","",IF(I275="","Not yet approved",IF(J275="","Set review interval",IF(K275&lt;TODAY(),"Overdue",IF(K275-TODAY()&lt;=Lists!$H$5,"Due soon","Current")))))</f>
        <v/>
      </c>
      <c r="N275" s="18" t="n"/>
      <c r="O275" s="18" t="n"/>
      <c r="P275" s="18" t="n"/>
      <c r="Q275" s="18" t="n"/>
      <c r="R275" s="18" t="n"/>
      <c r="S275" s="18" t="n"/>
    </row>
    <row r="276">
      <c r="A276" s="18" t="n"/>
      <c r="B276" s="18" t="n"/>
      <c r="C276" s="19" t="n"/>
      <c r="D276" s="18" t="n"/>
      <c r="E276" s="18" t="n"/>
      <c r="F276" s="18" t="n"/>
      <c r="G276" s="18" t="n"/>
      <c r="H276" s="19" t="n"/>
      <c r="I276" s="20" t="n"/>
      <c r="J276" s="19" t="n"/>
      <c r="K276" s="22">
        <f>IF(OR(I276="",J276=""),"",EDATE(I276,J276))</f>
        <v/>
      </c>
      <c r="L276" s="23">
        <f>IF(K276="","",K276-TODAY())</f>
        <v/>
      </c>
      <c r="M276" s="24">
        <f>IF(B276="","",IF(I276="","Not yet approved",IF(J276="","Set review interval",IF(K276&lt;TODAY(),"Overdue",IF(K276-TODAY()&lt;=Lists!$H$5,"Due soon","Current")))))</f>
        <v/>
      </c>
      <c r="N276" s="18" t="n"/>
      <c r="O276" s="18" t="n"/>
      <c r="P276" s="18" t="n"/>
      <c r="Q276" s="18" t="n"/>
      <c r="R276" s="18" t="n"/>
      <c r="S276" s="18" t="n"/>
    </row>
    <row r="277">
      <c r="A277" s="18" t="n"/>
      <c r="B277" s="18" t="n"/>
      <c r="C277" s="19" t="n"/>
      <c r="D277" s="18" t="n"/>
      <c r="E277" s="18" t="n"/>
      <c r="F277" s="18" t="n"/>
      <c r="G277" s="18" t="n"/>
      <c r="H277" s="19" t="n"/>
      <c r="I277" s="20" t="n"/>
      <c r="J277" s="19" t="n"/>
      <c r="K277" s="22">
        <f>IF(OR(I277="",J277=""),"",EDATE(I277,J277))</f>
        <v/>
      </c>
      <c r="L277" s="23">
        <f>IF(K277="","",K277-TODAY())</f>
        <v/>
      </c>
      <c r="M277" s="24">
        <f>IF(B277="","",IF(I277="","Not yet approved",IF(J277="","Set review interval",IF(K277&lt;TODAY(),"Overdue",IF(K277-TODAY()&lt;=Lists!$H$5,"Due soon","Current")))))</f>
        <v/>
      </c>
      <c r="N277" s="18" t="n"/>
      <c r="O277" s="18" t="n"/>
      <c r="P277" s="18" t="n"/>
      <c r="Q277" s="18" t="n"/>
      <c r="R277" s="18" t="n"/>
      <c r="S277" s="18" t="n"/>
    </row>
    <row r="278">
      <c r="A278" s="18" t="n"/>
      <c r="B278" s="18" t="n"/>
      <c r="C278" s="19" t="n"/>
      <c r="D278" s="18" t="n"/>
      <c r="E278" s="18" t="n"/>
      <c r="F278" s="18" t="n"/>
      <c r="G278" s="18" t="n"/>
      <c r="H278" s="19" t="n"/>
      <c r="I278" s="20" t="n"/>
      <c r="J278" s="19" t="n"/>
      <c r="K278" s="22">
        <f>IF(OR(I278="",J278=""),"",EDATE(I278,J278))</f>
        <v/>
      </c>
      <c r="L278" s="23">
        <f>IF(K278="","",K278-TODAY())</f>
        <v/>
      </c>
      <c r="M278" s="24">
        <f>IF(B278="","",IF(I278="","Not yet approved",IF(J278="","Set review interval",IF(K278&lt;TODAY(),"Overdue",IF(K278-TODAY()&lt;=Lists!$H$5,"Due soon","Current")))))</f>
        <v/>
      </c>
      <c r="N278" s="18" t="n"/>
      <c r="O278" s="18" t="n"/>
      <c r="P278" s="18" t="n"/>
      <c r="Q278" s="18" t="n"/>
      <c r="R278" s="18" t="n"/>
      <c r="S278" s="18" t="n"/>
    </row>
    <row r="279">
      <c r="A279" s="18" t="n"/>
      <c r="B279" s="18" t="n"/>
      <c r="C279" s="19" t="n"/>
      <c r="D279" s="18" t="n"/>
      <c r="E279" s="18" t="n"/>
      <c r="F279" s="18" t="n"/>
      <c r="G279" s="18" t="n"/>
      <c r="H279" s="19" t="n"/>
      <c r="I279" s="20" t="n"/>
      <c r="J279" s="19" t="n"/>
      <c r="K279" s="22">
        <f>IF(OR(I279="",J279=""),"",EDATE(I279,J279))</f>
        <v/>
      </c>
      <c r="L279" s="23">
        <f>IF(K279="","",K279-TODAY())</f>
        <v/>
      </c>
      <c r="M279" s="24">
        <f>IF(B279="","",IF(I279="","Not yet approved",IF(J279="","Set review interval",IF(K279&lt;TODAY(),"Overdue",IF(K279-TODAY()&lt;=Lists!$H$5,"Due soon","Current")))))</f>
        <v/>
      </c>
      <c r="N279" s="18" t="n"/>
      <c r="O279" s="18" t="n"/>
      <c r="P279" s="18" t="n"/>
      <c r="Q279" s="18" t="n"/>
      <c r="R279" s="18" t="n"/>
      <c r="S279" s="18" t="n"/>
    </row>
    <row r="280">
      <c r="A280" s="18" t="n"/>
      <c r="B280" s="18" t="n"/>
      <c r="C280" s="19" t="n"/>
      <c r="D280" s="18" t="n"/>
      <c r="E280" s="18" t="n"/>
      <c r="F280" s="18" t="n"/>
      <c r="G280" s="18" t="n"/>
      <c r="H280" s="19" t="n"/>
      <c r="I280" s="20" t="n"/>
      <c r="J280" s="19" t="n"/>
      <c r="K280" s="22">
        <f>IF(OR(I280="",J280=""),"",EDATE(I280,J280))</f>
        <v/>
      </c>
      <c r="L280" s="23">
        <f>IF(K280="","",K280-TODAY())</f>
        <v/>
      </c>
      <c r="M280" s="24">
        <f>IF(B280="","",IF(I280="","Not yet approved",IF(J280="","Set review interval",IF(K280&lt;TODAY(),"Overdue",IF(K280-TODAY()&lt;=Lists!$H$5,"Due soon","Current")))))</f>
        <v/>
      </c>
      <c r="N280" s="18" t="n"/>
      <c r="O280" s="18" t="n"/>
      <c r="P280" s="18" t="n"/>
      <c r="Q280" s="18" t="n"/>
      <c r="R280" s="18" t="n"/>
      <c r="S280" s="18" t="n"/>
    </row>
    <row r="281">
      <c r="A281" s="18" t="n"/>
      <c r="B281" s="18" t="n"/>
      <c r="C281" s="19" t="n"/>
      <c r="D281" s="18" t="n"/>
      <c r="E281" s="18" t="n"/>
      <c r="F281" s="18" t="n"/>
      <c r="G281" s="18" t="n"/>
      <c r="H281" s="19" t="n"/>
      <c r="I281" s="20" t="n"/>
      <c r="J281" s="19" t="n"/>
      <c r="K281" s="22">
        <f>IF(OR(I281="",J281=""),"",EDATE(I281,J281))</f>
        <v/>
      </c>
      <c r="L281" s="23">
        <f>IF(K281="","",K281-TODAY())</f>
        <v/>
      </c>
      <c r="M281" s="24">
        <f>IF(B281="","",IF(I281="","Not yet approved",IF(J281="","Set review interval",IF(K281&lt;TODAY(),"Overdue",IF(K281-TODAY()&lt;=Lists!$H$5,"Due soon","Current")))))</f>
        <v/>
      </c>
      <c r="N281" s="18" t="n"/>
      <c r="O281" s="18" t="n"/>
      <c r="P281" s="18" t="n"/>
      <c r="Q281" s="18" t="n"/>
      <c r="R281" s="18" t="n"/>
      <c r="S281" s="18" t="n"/>
    </row>
    <row r="282">
      <c r="A282" s="18" t="n"/>
      <c r="B282" s="18" t="n"/>
      <c r="C282" s="19" t="n"/>
      <c r="D282" s="18" t="n"/>
      <c r="E282" s="18" t="n"/>
      <c r="F282" s="18" t="n"/>
      <c r="G282" s="18" t="n"/>
      <c r="H282" s="19" t="n"/>
      <c r="I282" s="20" t="n"/>
      <c r="J282" s="19" t="n"/>
      <c r="K282" s="22">
        <f>IF(OR(I282="",J282=""),"",EDATE(I282,J282))</f>
        <v/>
      </c>
      <c r="L282" s="23">
        <f>IF(K282="","",K282-TODAY())</f>
        <v/>
      </c>
      <c r="M282" s="24">
        <f>IF(B282="","",IF(I282="","Not yet approved",IF(J282="","Set review interval",IF(K282&lt;TODAY(),"Overdue",IF(K282-TODAY()&lt;=Lists!$H$5,"Due soon","Current")))))</f>
        <v/>
      </c>
      <c r="N282" s="18" t="n"/>
      <c r="O282" s="18" t="n"/>
      <c r="P282" s="18" t="n"/>
      <c r="Q282" s="18" t="n"/>
      <c r="R282" s="18" t="n"/>
      <c r="S282" s="18" t="n"/>
    </row>
    <row r="283">
      <c r="A283" s="18" t="n"/>
      <c r="B283" s="18" t="n"/>
      <c r="C283" s="19" t="n"/>
      <c r="D283" s="18" t="n"/>
      <c r="E283" s="18" t="n"/>
      <c r="F283" s="18" t="n"/>
      <c r="G283" s="18" t="n"/>
      <c r="H283" s="19" t="n"/>
      <c r="I283" s="20" t="n"/>
      <c r="J283" s="19" t="n"/>
      <c r="K283" s="22">
        <f>IF(OR(I283="",J283=""),"",EDATE(I283,J283))</f>
        <v/>
      </c>
      <c r="L283" s="23">
        <f>IF(K283="","",K283-TODAY())</f>
        <v/>
      </c>
      <c r="M283" s="24">
        <f>IF(B283="","",IF(I283="","Not yet approved",IF(J283="","Set review interval",IF(K283&lt;TODAY(),"Overdue",IF(K283-TODAY()&lt;=Lists!$H$5,"Due soon","Current")))))</f>
        <v/>
      </c>
      <c r="N283" s="18" t="n"/>
      <c r="O283" s="18" t="n"/>
      <c r="P283" s="18" t="n"/>
      <c r="Q283" s="18" t="n"/>
      <c r="R283" s="18" t="n"/>
      <c r="S283" s="18" t="n"/>
    </row>
    <row r="284">
      <c r="A284" s="18" t="n"/>
      <c r="B284" s="18" t="n"/>
      <c r="C284" s="19" t="n"/>
      <c r="D284" s="18" t="n"/>
      <c r="E284" s="18" t="n"/>
      <c r="F284" s="18" t="n"/>
      <c r="G284" s="18" t="n"/>
      <c r="H284" s="19" t="n"/>
      <c r="I284" s="20" t="n"/>
      <c r="J284" s="19" t="n"/>
      <c r="K284" s="22">
        <f>IF(OR(I284="",J284=""),"",EDATE(I284,J284))</f>
        <v/>
      </c>
      <c r="L284" s="23">
        <f>IF(K284="","",K284-TODAY())</f>
        <v/>
      </c>
      <c r="M284" s="24">
        <f>IF(B284="","",IF(I284="","Not yet approved",IF(J284="","Set review interval",IF(K284&lt;TODAY(),"Overdue",IF(K284-TODAY()&lt;=Lists!$H$5,"Due soon","Current")))))</f>
        <v/>
      </c>
      <c r="N284" s="18" t="n"/>
      <c r="O284" s="18" t="n"/>
      <c r="P284" s="18" t="n"/>
      <c r="Q284" s="18" t="n"/>
      <c r="R284" s="18" t="n"/>
      <c r="S284" s="18" t="n"/>
    </row>
    <row r="285">
      <c r="A285" s="18" t="n"/>
      <c r="B285" s="18" t="n"/>
      <c r="C285" s="19" t="n"/>
      <c r="D285" s="18" t="n"/>
      <c r="E285" s="18" t="n"/>
      <c r="F285" s="18" t="n"/>
      <c r="G285" s="18" t="n"/>
      <c r="H285" s="19" t="n"/>
      <c r="I285" s="20" t="n"/>
      <c r="J285" s="19" t="n"/>
      <c r="K285" s="22">
        <f>IF(OR(I285="",J285=""),"",EDATE(I285,J285))</f>
        <v/>
      </c>
      <c r="L285" s="23">
        <f>IF(K285="","",K285-TODAY())</f>
        <v/>
      </c>
      <c r="M285" s="24">
        <f>IF(B285="","",IF(I285="","Not yet approved",IF(J285="","Set review interval",IF(K285&lt;TODAY(),"Overdue",IF(K285-TODAY()&lt;=Lists!$H$5,"Due soon","Current")))))</f>
        <v/>
      </c>
      <c r="N285" s="18" t="n"/>
      <c r="O285" s="18" t="n"/>
      <c r="P285" s="18" t="n"/>
      <c r="Q285" s="18" t="n"/>
      <c r="R285" s="18" t="n"/>
      <c r="S285" s="18" t="n"/>
    </row>
    <row r="286">
      <c r="A286" s="18" t="n"/>
      <c r="B286" s="18" t="n"/>
      <c r="C286" s="19" t="n"/>
      <c r="D286" s="18" t="n"/>
      <c r="E286" s="18" t="n"/>
      <c r="F286" s="18" t="n"/>
      <c r="G286" s="18" t="n"/>
      <c r="H286" s="19" t="n"/>
      <c r="I286" s="20" t="n"/>
      <c r="J286" s="19" t="n"/>
      <c r="K286" s="22">
        <f>IF(OR(I286="",J286=""),"",EDATE(I286,J286))</f>
        <v/>
      </c>
      <c r="L286" s="23">
        <f>IF(K286="","",K286-TODAY())</f>
        <v/>
      </c>
      <c r="M286" s="24">
        <f>IF(B286="","",IF(I286="","Not yet approved",IF(J286="","Set review interval",IF(K286&lt;TODAY(),"Overdue",IF(K286-TODAY()&lt;=Lists!$H$5,"Due soon","Current")))))</f>
        <v/>
      </c>
      <c r="N286" s="18" t="n"/>
      <c r="O286" s="18" t="n"/>
      <c r="P286" s="18" t="n"/>
      <c r="Q286" s="18" t="n"/>
      <c r="R286" s="18" t="n"/>
      <c r="S286" s="18" t="n"/>
    </row>
    <row r="287">
      <c r="A287" s="18" t="n"/>
      <c r="B287" s="18" t="n"/>
      <c r="C287" s="19" t="n"/>
      <c r="D287" s="18" t="n"/>
      <c r="E287" s="18" t="n"/>
      <c r="F287" s="18" t="n"/>
      <c r="G287" s="18" t="n"/>
      <c r="H287" s="19" t="n"/>
      <c r="I287" s="20" t="n"/>
      <c r="J287" s="19" t="n"/>
      <c r="K287" s="22">
        <f>IF(OR(I287="",J287=""),"",EDATE(I287,J287))</f>
        <v/>
      </c>
      <c r="L287" s="23">
        <f>IF(K287="","",K287-TODAY())</f>
        <v/>
      </c>
      <c r="M287" s="24">
        <f>IF(B287="","",IF(I287="","Not yet approved",IF(J287="","Set review interval",IF(K287&lt;TODAY(),"Overdue",IF(K287-TODAY()&lt;=Lists!$H$5,"Due soon","Current")))))</f>
        <v/>
      </c>
      <c r="N287" s="18" t="n"/>
      <c r="O287" s="18" t="n"/>
      <c r="P287" s="18" t="n"/>
      <c r="Q287" s="18" t="n"/>
      <c r="R287" s="18" t="n"/>
      <c r="S287" s="18" t="n"/>
    </row>
    <row r="288">
      <c r="A288" s="18" t="n"/>
      <c r="B288" s="18" t="n"/>
      <c r="C288" s="19" t="n"/>
      <c r="D288" s="18" t="n"/>
      <c r="E288" s="18" t="n"/>
      <c r="F288" s="18" t="n"/>
      <c r="G288" s="18" t="n"/>
      <c r="H288" s="19" t="n"/>
      <c r="I288" s="20" t="n"/>
      <c r="J288" s="19" t="n"/>
      <c r="K288" s="22">
        <f>IF(OR(I288="",J288=""),"",EDATE(I288,J288))</f>
        <v/>
      </c>
      <c r="L288" s="23">
        <f>IF(K288="","",K288-TODAY())</f>
        <v/>
      </c>
      <c r="M288" s="24">
        <f>IF(B288="","",IF(I288="","Not yet approved",IF(J288="","Set review interval",IF(K288&lt;TODAY(),"Overdue",IF(K288-TODAY()&lt;=Lists!$H$5,"Due soon","Current")))))</f>
        <v/>
      </c>
      <c r="N288" s="18" t="n"/>
      <c r="O288" s="18" t="n"/>
      <c r="P288" s="18" t="n"/>
      <c r="Q288" s="18" t="n"/>
      <c r="R288" s="18" t="n"/>
      <c r="S288" s="18" t="n"/>
    </row>
    <row r="289">
      <c r="A289" s="18" t="n"/>
      <c r="B289" s="18" t="n"/>
      <c r="C289" s="19" t="n"/>
      <c r="D289" s="18" t="n"/>
      <c r="E289" s="18" t="n"/>
      <c r="F289" s="18" t="n"/>
      <c r="G289" s="18" t="n"/>
      <c r="H289" s="19" t="n"/>
      <c r="I289" s="20" t="n"/>
      <c r="J289" s="19" t="n"/>
      <c r="K289" s="22">
        <f>IF(OR(I289="",J289=""),"",EDATE(I289,J289))</f>
        <v/>
      </c>
      <c r="L289" s="23">
        <f>IF(K289="","",K289-TODAY())</f>
        <v/>
      </c>
      <c r="M289" s="24">
        <f>IF(B289="","",IF(I289="","Not yet approved",IF(J289="","Set review interval",IF(K289&lt;TODAY(),"Overdue",IF(K289-TODAY()&lt;=Lists!$H$5,"Due soon","Current")))))</f>
        <v/>
      </c>
      <c r="N289" s="18" t="n"/>
      <c r="O289" s="18" t="n"/>
      <c r="P289" s="18" t="n"/>
      <c r="Q289" s="18" t="n"/>
      <c r="R289" s="18" t="n"/>
      <c r="S289" s="18" t="n"/>
    </row>
    <row r="290">
      <c r="A290" s="18" t="n"/>
      <c r="B290" s="18" t="n"/>
      <c r="C290" s="19" t="n"/>
      <c r="D290" s="18" t="n"/>
      <c r="E290" s="18" t="n"/>
      <c r="F290" s="18" t="n"/>
      <c r="G290" s="18" t="n"/>
      <c r="H290" s="19" t="n"/>
      <c r="I290" s="20" t="n"/>
      <c r="J290" s="19" t="n"/>
      <c r="K290" s="22">
        <f>IF(OR(I290="",J290=""),"",EDATE(I290,J290))</f>
        <v/>
      </c>
      <c r="L290" s="23">
        <f>IF(K290="","",K290-TODAY())</f>
        <v/>
      </c>
      <c r="M290" s="24">
        <f>IF(B290="","",IF(I290="","Not yet approved",IF(J290="","Set review interval",IF(K290&lt;TODAY(),"Overdue",IF(K290-TODAY()&lt;=Lists!$H$5,"Due soon","Current")))))</f>
        <v/>
      </c>
      <c r="N290" s="18" t="n"/>
      <c r="O290" s="18" t="n"/>
      <c r="P290" s="18" t="n"/>
      <c r="Q290" s="18" t="n"/>
      <c r="R290" s="18" t="n"/>
      <c r="S290" s="18" t="n"/>
    </row>
    <row r="291">
      <c r="A291" s="18" t="n"/>
      <c r="B291" s="18" t="n"/>
      <c r="C291" s="19" t="n"/>
      <c r="D291" s="18" t="n"/>
      <c r="E291" s="18" t="n"/>
      <c r="F291" s="18" t="n"/>
      <c r="G291" s="18" t="n"/>
      <c r="H291" s="19" t="n"/>
      <c r="I291" s="20" t="n"/>
      <c r="J291" s="19" t="n"/>
      <c r="K291" s="22">
        <f>IF(OR(I291="",J291=""),"",EDATE(I291,J291))</f>
        <v/>
      </c>
      <c r="L291" s="23">
        <f>IF(K291="","",K291-TODAY())</f>
        <v/>
      </c>
      <c r="M291" s="24">
        <f>IF(B291="","",IF(I291="","Not yet approved",IF(J291="","Set review interval",IF(K291&lt;TODAY(),"Overdue",IF(K291-TODAY()&lt;=Lists!$H$5,"Due soon","Current")))))</f>
        <v/>
      </c>
      <c r="N291" s="18" t="n"/>
      <c r="O291" s="18" t="n"/>
      <c r="P291" s="18" t="n"/>
      <c r="Q291" s="18" t="n"/>
      <c r="R291" s="18" t="n"/>
      <c r="S291" s="18" t="n"/>
    </row>
    <row r="292">
      <c r="A292" s="18" t="n"/>
      <c r="B292" s="18" t="n"/>
      <c r="C292" s="19" t="n"/>
      <c r="D292" s="18" t="n"/>
      <c r="E292" s="18" t="n"/>
      <c r="F292" s="18" t="n"/>
      <c r="G292" s="18" t="n"/>
      <c r="H292" s="19" t="n"/>
      <c r="I292" s="20" t="n"/>
      <c r="J292" s="19" t="n"/>
      <c r="K292" s="22">
        <f>IF(OR(I292="",J292=""),"",EDATE(I292,J292))</f>
        <v/>
      </c>
      <c r="L292" s="23">
        <f>IF(K292="","",K292-TODAY())</f>
        <v/>
      </c>
      <c r="M292" s="24">
        <f>IF(B292="","",IF(I292="","Not yet approved",IF(J292="","Set review interval",IF(K292&lt;TODAY(),"Overdue",IF(K292-TODAY()&lt;=Lists!$H$5,"Due soon","Current")))))</f>
        <v/>
      </c>
      <c r="N292" s="18" t="n"/>
      <c r="O292" s="18" t="n"/>
      <c r="P292" s="18" t="n"/>
      <c r="Q292" s="18" t="n"/>
      <c r="R292" s="18" t="n"/>
      <c r="S292" s="18" t="n"/>
    </row>
    <row r="293">
      <c r="A293" s="18" t="n"/>
      <c r="B293" s="18" t="n"/>
      <c r="C293" s="19" t="n"/>
      <c r="D293" s="18" t="n"/>
      <c r="E293" s="18" t="n"/>
      <c r="F293" s="18" t="n"/>
      <c r="G293" s="18" t="n"/>
      <c r="H293" s="19" t="n"/>
      <c r="I293" s="20" t="n"/>
      <c r="J293" s="19" t="n"/>
      <c r="K293" s="22">
        <f>IF(OR(I293="",J293=""),"",EDATE(I293,J293))</f>
        <v/>
      </c>
      <c r="L293" s="23">
        <f>IF(K293="","",K293-TODAY())</f>
        <v/>
      </c>
      <c r="M293" s="24">
        <f>IF(B293="","",IF(I293="","Not yet approved",IF(J293="","Set review interval",IF(K293&lt;TODAY(),"Overdue",IF(K293-TODAY()&lt;=Lists!$H$5,"Due soon","Current")))))</f>
        <v/>
      </c>
      <c r="N293" s="18" t="n"/>
      <c r="O293" s="18" t="n"/>
      <c r="P293" s="18" t="n"/>
      <c r="Q293" s="18" t="n"/>
      <c r="R293" s="18" t="n"/>
      <c r="S293" s="18" t="n"/>
    </row>
    <row r="294">
      <c r="A294" s="18" t="n"/>
      <c r="B294" s="18" t="n"/>
      <c r="C294" s="19" t="n"/>
      <c r="D294" s="18" t="n"/>
      <c r="E294" s="18" t="n"/>
      <c r="F294" s="18" t="n"/>
      <c r="G294" s="18" t="n"/>
      <c r="H294" s="19" t="n"/>
      <c r="I294" s="20" t="n"/>
      <c r="J294" s="19" t="n"/>
      <c r="K294" s="22">
        <f>IF(OR(I294="",J294=""),"",EDATE(I294,J294))</f>
        <v/>
      </c>
      <c r="L294" s="23">
        <f>IF(K294="","",K294-TODAY())</f>
        <v/>
      </c>
      <c r="M294" s="24">
        <f>IF(B294="","",IF(I294="","Not yet approved",IF(J294="","Set review interval",IF(K294&lt;TODAY(),"Overdue",IF(K294-TODAY()&lt;=Lists!$H$5,"Due soon","Current")))))</f>
        <v/>
      </c>
      <c r="N294" s="18" t="n"/>
      <c r="O294" s="18" t="n"/>
      <c r="P294" s="18" t="n"/>
      <c r="Q294" s="18" t="n"/>
      <c r="R294" s="18" t="n"/>
      <c r="S294" s="18" t="n"/>
    </row>
    <row r="295">
      <c r="A295" s="18" t="n"/>
      <c r="B295" s="18" t="n"/>
      <c r="C295" s="19" t="n"/>
      <c r="D295" s="18" t="n"/>
      <c r="E295" s="18" t="n"/>
      <c r="F295" s="18" t="n"/>
      <c r="G295" s="18" t="n"/>
      <c r="H295" s="19" t="n"/>
      <c r="I295" s="20" t="n"/>
      <c r="J295" s="19" t="n"/>
      <c r="K295" s="22">
        <f>IF(OR(I295="",J295=""),"",EDATE(I295,J295))</f>
        <v/>
      </c>
      <c r="L295" s="23">
        <f>IF(K295="","",K295-TODAY())</f>
        <v/>
      </c>
      <c r="M295" s="24">
        <f>IF(B295="","",IF(I295="","Not yet approved",IF(J295="","Set review interval",IF(K295&lt;TODAY(),"Overdue",IF(K295-TODAY()&lt;=Lists!$H$5,"Due soon","Current")))))</f>
        <v/>
      </c>
      <c r="N295" s="18" t="n"/>
      <c r="O295" s="18" t="n"/>
      <c r="P295" s="18" t="n"/>
      <c r="Q295" s="18" t="n"/>
      <c r="R295" s="18" t="n"/>
      <c r="S295" s="18" t="n"/>
    </row>
    <row r="296">
      <c r="A296" s="18" t="n"/>
      <c r="B296" s="18" t="n"/>
      <c r="C296" s="19" t="n"/>
      <c r="D296" s="18" t="n"/>
      <c r="E296" s="18" t="n"/>
      <c r="F296" s="18" t="n"/>
      <c r="G296" s="18" t="n"/>
      <c r="H296" s="19" t="n"/>
      <c r="I296" s="20" t="n"/>
      <c r="J296" s="19" t="n"/>
      <c r="K296" s="22">
        <f>IF(OR(I296="",J296=""),"",EDATE(I296,J296))</f>
        <v/>
      </c>
      <c r="L296" s="23">
        <f>IF(K296="","",K296-TODAY())</f>
        <v/>
      </c>
      <c r="M296" s="24">
        <f>IF(B296="","",IF(I296="","Not yet approved",IF(J296="","Set review interval",IF(K296&lt;TODAY(),"Overdue",IF(K296-TODAY()&lt;=Lists!$H$5,"Due soon","Current")))))</f>
        <v/>
      </c>
      <c r="N296" s="18" t="n"/>
      <c r="O296" s="18" t="n"/>
      <c r="P296" s="18" t="n"/>
      <c r="Q296" s="18" t="n"/>
      <c r="R296" s="18" t="n"/>
      <c r="S296" s="18" t="n"/>
    </row>
    <row r="297">
      <c r="A297" s="18" t="n"/>
      <c r="B297" s="18" t="n"/>
      <c r="C297" s="19" t="n"/>
      <c r="D297" s="18" t="n"/>
      <c r="E297" s="18" t="n"/>
      <c r="F297" s="18" t="n"/>
      <c r="G297" s="18" t="n"/>
      <c r="H297" s="19" t="n"/>
      <c r="I297" s="20" t="n"/>
      <c r="J297" s="19" t="n"/>
      <c r="K297" s="22">
        <f>IF(OR(I297="",J297=""),"",EDATE(I297,J297))</f>
        <v/>
      </c>
      <c r="L297" s="23">
        <f>IF(K297="","",K297-TODAY())</f>
        <v/>
      </c>
      <c r="M297" s="24">
        <f>IF(B297="","",IF(I297="","Not yet approved",IF(J297="","Set review interval",IF(K297&lt;TODAY(),"Overdue",IF(K297-TODAY()&lt;=Lists!$H$5,"Due soon","Current")))))</f>
        <v/>
      </c>
      <c r="N297" s="18" t="n"/>
      <c r="O297" s="18" t="n"/>
      <c r="P297" s="18" t="n"/>
      <c r="Q297" s="18" t="n"/>
      <c r="R297" s="18" t="n"/>
      <c r="S297" s="18" t="n"/>
    </row>
    <row r="298">
      <c r="A298" s="18" t="n"/>
      <c r="B298" s="18" t="n"/>
      <c r="C298" s="19" t="n"/>
      <c r="D298" s="18" t="n"/>
      <c r="E298" s="18" t="n"/>
      <c r="F298" s="18" t="n"/>
      <c r="G298" s="18" t="n"/>
      <c r="H298" s="19" t="n"/>
      <c r="I298" s="20" t="n"/>
      <c r="J298" s="19" t="n"/>
      <c r="K298" s="22">
        <f>IF(OR(I298="",J298=""),"",EDATE(I298,J298))</f>
        <v/>
      </c>
      <c r="L298" s="23">
        <f>IF(K298="","",K298-TODAY())</f>
        <v/>
      </c>
      <c r="M298" s="24">
        <f>IF(B298="","",IF(I298="","Not yet approved",IF(J298="","Set review interval",IF(K298&lt;TODAY(),"Overdue",IF(K298-TODAY()&lt;=Lists!$H$5,"Due soon","Current")))))</f>
        <v/>
      </c>
      <c r="N298" s="18" t="n"/>
      <c r="O298" s="18" t="n"/>
      <c r="P298" s="18" t="n"/>
      <c r="Q298" s="18" t="n"/>
      <c r="R298" s="18" t="n"/>
      <c r="S298" s="18" t="n"/>
    </row>
    <row r="299">
      <c r="A299" s="18" t="n"/>
      <c r="B299" s="18" t="n"/>
      <c r="C299" s="19" t="n"/>
      <c r="D299" s="18" t="n"/>
      <c r="E299" s="18" t="n"/>
      <c r="F299" s="18" t="n"/>
      <c r="G299" s="18" t="n"/>
      <c r="H299" s="19" t="n"/>
      <c r="I299" s="20" t="n"/>
      <c r="J299" s="19" t="n"/>
      <c r="K299" s="22">
        <f>IF(OR(I299="",J299=""),"",EDATE(I299,J299))</f>
        <v/>
      </c>
      <c r="L299" s="23">
        <f>IF(K299="","",K299-TODAY())</f>
        <v/>
      </c>
      <c r="M299" s="24">
        <f>IF(B299="","",IF(I299="","Not yet approved",IF(J299="","Set review interval",IF(K299&lt;TODAY(),"Overdue",IF(K299-TODAY()&lt;=Lists!$H$5,"Due soon","Current")))))</f>
        <v/>
      </c>
      <c r="N299" s="18" t="n"/>
      <c r="O299" s="18" t="n"/>
      <c r="P299" s="18" t="n"/>
      <c r="Q299" s="18" t="n"/>
      <c r="R299" s="18" t="n"/>
      <c r="S299" s="18" t="n"/>
    </row>
    <row r="300">
      <c r="A300" s="18" t="n"/>
      <c r="B300" s="18" t="n"/>
      <c r="C300" s="19" t="n"/>
      <c r="D300" s="18" t="n"/>
      <c r="E300" s="18" t="n"/>
      <c r="F300" s="18" t="n"/>
      <c r="G300" s="18" t="n"/>
      <c r="H300" s="19" t="n"/>
      <c r="I300" s="20" t="n"/>
      <c r="J300" s="19" t="n"/>
      <c r="K300" s="22">
        <f>IF(OR(I300="",J300=""),"",EDATE(I300,J300))</f>
        <v/>
      </c>
      <c r="L300" s="23">
        <f>IF(K300="","",K300-TODAY())</f>
        <v/>
      </c>
      <c r="M300" s="24">
        <f>IF(B300="","",IF(I300="","Not yet approved",IF(J300="","Set review interval",IF(K300&lt;TODAY(),"Overdue",IF(K300-TODAY()&lt;=Lists!$H$5,"Due soon","Current")))))</f>
        <v/>
      </c>
      <c r="N300" s="18" t="n"/>
      <c r="O300" s="18" t="n"/>
      <c r="P300" s="18" t="n"/>
      <c r="Q300" s="18" t="n"/>
      <c r="R300" s="18" t="n"/>
      <c r="S300" s="18" t="n"/>
    </row>
    <row r="301">
      <c r="A301" s="18" t="n"/>
      <c r="B301" s="18" t="n"/>
      <c r="C301" s="19" t="n"/>
      <c r="D301" s="18" t="n"/>
      <c r="E301" s="18" t="n"/>
      <c r="F301" s="18" t="n"/>
      <c r="G301" s="18" t="n"/>
      <c r="H301" s="19" t="n"/>
      <c r="I301" s="20" t="n"/>
      <c r="J301" s="19" t="n"/>
      <c r="K301" s="22">
        <f>IF(OR(I301="",J301=""),"",EDATE(I301,J301))</f>
        <v/>
      </c>
      <c r="L301" s="23">
        <f>IF(K301="","",K301-TODAY())</f>
        <v/>
      </c>
      <c r="M301" s="24">
        <f>IF(B301="","",IF(I301="","Not yet approved",IF(J301="","Set review interval",IF(K301&lt;TODAY(),"Overdue",IF(K301-TODAY()&lt;=Lists!$H$5,"Due soon","Current")))))</f>
        <v/>
      </c>
      <c r="N301" s="18" t="n"/>
      <c r="O301" s="18" t="n"/>
      <c r="P301" s="18" t="n"/>
      <c r="Q301" s="18" t="n"/>
      <c r="R301" s="18" t="n"/>
      <c r="S301" s="18" t="n"/>
    </row>
    <row r="302">
      <c r="A302" s="18" t="n"/>
      <c r="B302" s="18" t="n"/>
      <c r="C302" s="19" t="n"/>
      <c r="D302" s="18" t="n"/>
      <c r="E302" s="18" t="n"/>
      <c r="F302" s="18" t="n"/>
      <c r="G302" s="18" t="n"/>
      <c r="H302" s="19" t="n"/>
      <c r="I302" s="20" t="n"/>
      <c r="J302" s="19" t="n"/>
      <c r="K302" s="22">
        <f>IF(OR(I302="",J302=""),"",EDATE(I302,J302))</f>
        <v/>
      </c>
      <c r="L302" s="23">
        <f>IF(K302="","",K302-TODAY())</f>
        <v/>
      </c>
      <c r="M302" s="24">
        <f>IF(B302="","",IF(I302="","Not yet approved",IF(J302="","Set review interval",IF(K302&lt;TODAY(),"Overdue",IF(K302-TODAY()&lt;=Lists!$H$5,"Due soon","Current")))))</f>
        <v/>
      </c>
      <c r="N302" s="18" t="n"/>
      <c r="O302" s="18" t="n"/>
      <c r="P302" s="18" t="n"/>
      <c r="Q302" s="18" t="n"/>
      <c r="R302" s="18" t="n"/>
      <c r="S302" s="18" t="n"/>
    </row>
    <row r="303">
      <c r="A303" s="18" t="n"/>
      <c r="B303" s="18" t="n"/>
      <c r="C303" s="19" t="n"/>
      <c r="D303" s="18" t="n"/>
      <c r="E303" s="18" t="n"/>
      <c r="F303" s="18" t="n"/>
      <c r="G303" s="18" t="n"/>
      <c r="H303" s="19" t="n"/>
      <c r="I303" s="20" t="n"/>
      <c r="J303" s="19" t="n"/>
      <c r="K303" s="22">
        <f>IF(OR(I303="",J303=""),"",EDATE(I303,J303))</f>
        <v/>
      </c>
      <c r="L303" s="23">
        <f>IF(K303="","",K303-TODAY())</f>
        <v/>
      </c>
      <c r="M303" s="24">
        <f>IF(B303="","",IF(I303="","Not yet approved",IF(J303="","Set review interval",IF(K303&lt;TODAY(),"Overdue",IF(K303-TODAY()&lt;=Lists!$H$5,"Due soon","Current")))))</f>
        <v/>
      </c>
      <c r="N303" s="18" t="n"/>
      <c r="O303" s="18" t="n"/>
      <c r="P303" s="18" t="n"/>
      <c r="Q303" s="18" t="n"/>
      <c r="R303" s="18" t="n"/>
      <c r="S303" s="18" t="n"/>
    </row>
    <row r="304">
      <c r="A304" s="18" t="n"/>
      <c r="B304" s="18" t="n"/>
      <c r="C304" s="19" t="n"/>
      <c r="D304" s="18" t="n"/>
      <c r="E304" s="18" t="n"/>
      <c r="F304" s="18" t="n"/>
      <c r="G304" s="18" t="n"/>
      <c r="H304" s="19" t="n"/>
      <c r="I304" s="20" t="n"/>
      <c r="J304" s="19" t="n"/>
      <c r="K304" s="22">
        <f>IF(OR(I304="",J304=""),"",EDATE(I304,J304))</f>
        <v/>
      </c>
      <c r="L304" s="23">
        <f>IF(K304="","",K304-TODAY())</f>
        <v/>
      </c>
      <c r="M304" s="24">
        <f>IF(B304="","",IF(I304="","Not yet approved",IF(J304="","Set review interval",IF(K304&lt;TODAY(),"Overdue",IF(K304-TODAY()&lt;=Lists!$H$5,"Due soon","Current")))))</f>
        <v/>
      </c>
      <c r="N304" s="18" t="n"/>
      <c r="O304" s="18" t="n"/>
      <c r="P304" s="18" t="n"/>
      <c r="Q304" s="18" t="n"/>
      <c r="R304" s="18" t="n"/>
      <c r="S304" s="18" t="n"/>
    </row>
    <row r="305">
      <c r="A305" s="18" t="n"/>
      <c r="B305" s="18" t="n"/>
      <c r="C305" s="19" t="n"/>
      <c r="D305" s="18" t="n"/>
      <c r="E305" s="18" t="n"/>
      <c r="F305" s="18" t="n"/>
      <c r="G305" s="18" t="n"/>
      <c r="H305" s="19" t="n"/>
      <c r="I305" s="20" t="n"/>
      <c r="J305" s="19" t="n"/>
      <c r="K305" s="22">
        <f>IF(OR(I305="",J305=""),"",EDATE(I305,J305))</f>
        <v/>
      </c>
      <c r="L305" s="23">
        <f>IF(K305="","",K305-TODAY())</f>
        <v/>
      </c>
      <c r="M305" s="24">
        <f>IF(B305="","",IF(I305="","Not yet approved",IF(J305="","Set review interval",IF(K305&lt;TODAY(),"Overdue",IF(K305-TODAY()&lt;=Lists!$H$5,"Due soon","Current")))))</f>
        <v/>
      </c>
      <c r="N305" s="18" t="n"/>
      <c r="O305" s="18" t="n"/>
      <c r="P305" s="18" t="n"/>
      <c r="Q305" s="18" t="n"/>
      <c r="R305" s="18" t="n"/>
      <c r="S305" s="18" t="n"/>
    </row>
    <row r="306">
      <c r="A306" s="18" t="n"/>
      <c r="B306" s="18" t="n"/>
      <c r="C306" s="19" t="n"/>
      <c r="D306" s="18" t="n"/>
      <c r="E306" s="18" t="n"/>
      <c r="F306" s="18" t="n"/>
      <c r="G306" s="18" t="n"/>
      <c r="H306" s="19" t="n"/>
      <c r="I306" s="20" t="n"/>
      <c r="J306" s="19" t="n"/>
      <c r="K306" s="22">
        <f>IF(OR(I306="",J306=""),"",EDATE(I306,J306))</f>
        <v/>
      </c>
      <c r="L306" s="23">
        <f>IF(K306="","",K306-TODAY())</f>
        <v/>
      </c>
      <c r="M306" s="24">
        <f>IF(B306="","",IF(I306="","Not yet approved",IF(J306="","Set review interval",IF(K306&lt;TODAY(),"Overdue",IF(K306-TODAY()&lt;=Lists!$H$5,"Due soon","Current")))))</f>
        <v/>
      </c>
      <c r="N306" s="18" t="n"/>
      <c r="O306" s="18" t="n"/>
      <c r="P306" s="18" t="n"/>
      <c r="Q306" s="18" t="n"/>
      <c r="R306" s="18" t="n"/>
      <c r="S306" s="18" t="n"/>
    </row>
  </sheetData>
  <autoFilter ref="A6:S306"/>
  <mergeCells count="4">
    <mergeCell ref="H3:J3"/>
    <mergeCell ref="H4:J4"/>
    <mergeCell ref="B3:E3"/>
    <mergeCell ref="B4:E4"/>
  </mergeCells>
  <conditionalFormatting sqref="M7:M306">
    <cfRule type="cellIs" priority="1" operator="equal" dxfId="0">
      <formula>"Overdue"</formula>
    </cfRule>
    <cfRule type="cellIs" priority="2" operator="equal" dxfId="1">
      <formula>"Due soon"</formula>
    </cfRule>
    <cfRule type="cellIs" priority="3" operator="equal" dxfId="2">
      <formula>"Current"</formula>
    </cfRule>
    <cfRule type="cellIs" priority="4" operator="equal" dxfId="3">
      <formula>"Not yet approved"</formula>
    </cfRule>
    <cfRule type="cellIs" priority="5" operator="equal" dxfId="3">
      <formula>"Not yet reviewed"</formula>
    </cfRule>
  </conditionalFormatting>
  <conditionalFormatting sqref="N7:N306">
    <cfRule type="cellIs" priority="6" operator="equal" dxfId="4">
      <formula>"Withdrawn (obsolete)"</formula>
    </cfRule>
  </conditionalFormatting>
  <dataValidations count="6">
    <dataValidation sqref="C7:C306" showDropDown="0" showInputMessage="1" showErrorMessage="1" allowBlank="1" errorTitle="Not on the list" error="Pick a value from the list, or edit the list on the Lists tab." promptTitle="Choose from the list" prompt="Policy, program, safe work practice or form." type="list">
      <formula1>Lists!$A$5:$A$8</formula1>
    </dataValidation>
    <dataValidation sqref="D7:D306" showDropDown="0" showInputMessage="1" showErrorMessage="1" allowBlank="1" errorTitle="Not on the list" error="Pick a value from the list, or edit the list on the Lists tab." promptTitle="Choose from the list" prompt="The kind of document." type="list">
      <formula1>Lists!$B$5:$B$12</formula1>
    </dataValidation>
    <dataValidation sqref="E7:E306" showDropDown="0" showInputMessage="1" showErrorMessage="1" allowBlank="1" errorTitle="Not on the list" error="Pick a value from the list, or edit the list on the Lists tab." promptTitle="Choose from the list" prompt="The element of the system this document belongs to." type="list">
      <formula1>Lists!$C$5:$C$15</formula1>
    </dataValidation>
    <dataValidation sqref="N7:N306" showDropDown="0" showInputMessage="1" showErrorMessage="1" allowBlank="1" errorTitle="Not on the list" error="Pick a value from the list, or edit the list on the Lists tab." promptTitle="Choose from the list" prompt="Where the document is in its life cycle." type="list">
      <formula1>Lists!$D$5:$D$9</formula1>
    </dataValidation>
    <dataValidation sqref="I7:I306" showDropDown="0" showInputMessage="0" showErrorMessage="1" allowBlank="1" error="Enter a date, for example 2026-10-15." type="date" operator="greaterThan">
      <formula1>DATE(2000,1,1)</formula1>
    </dataValidation>
    <dataValidation sqref="J7:J306" showDropDown="0" showInputMessage="0" showErrorMessage="1" allowBlank="1" error="Enter the number of months between reviews, from 1 to 120." type="whole" operator="between">
      <formula1>1</formula1>
      <formula2>120</formula2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156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0" customWidth="1" min="2" max="2"/>
    <col width="32" customWidth="1" min="3" max="3"/>
    <col width="12" customWidth="1" min="4" max="4"/>
    <col width="44" customWidth="1" min="5" max="5"/>
    <col width="26" customWidth="1" min="6" max="6"/>
    <col width="16" customWidth="1" min="7" max="7"/>
    <col width="18" customWidth="1" min="8" max="8"/>
    <col width="12" customWidth="1" min="9" max="9"/>
    <col width="10" customWidth="1" min="10" max="10"/>
    <col width="12" customWidth="1" min="11" max="11"/>
    <col width="16" customWidth="1" min="12" max="12"/>
    <col width="32" customWidth="1" min="13" max="13"/>
  </cols>
  <sheetData>
    <row r="1" ht="52" customHeight="1">
      <c r="D1" s="7" t="inlineStr">
        <is>
          <t>Legal Requirements Register</t>
        </is>
      </c>
    </row>
    <row r="2">
      <c r="D2" s="8" t="inlineStr">
        <is>
          <t>Each legal or other requirement that applies, the document that meets it and who is responsible. Grey cells calculate automatically.</t>
        </is>
      </c>
    </row>
    <row r="3">
      <c r="A3" s="9" t="inlineStr">
        <is>
          <t>Organization</t>
        </is>
      </c>
      <c r="B3" s="10" t="n"/>
      <c r="G3" s="9" t="inlineStr">
        <is>
          <t>Last reviewed</t>
        </is>
      </c>
      <c r="H3" s="11" t="n"/>
      <c r="L3" s="12" t="inlineStr">
        <is>
          <t>Legend:</t>
        </is>
      </c>
      <c r="M3" s="13" t="inlineStr">
        <is>
          <t>White = enter</t>
        </is>
      </c>
      <c r="N3" s="14" t="inlineStr">
        <is>
          <t>Grey = formula</t>
        </is>
      </c>
    </row>
    <row r="4">
      <c r="A4" s="9" t="inlineStr">
        <is>
          <t>Maintained by</t>
        </is>
      </c>
      <c r="B4" s="10" t="n"/>
      <c r="G4" s="9" t="inlineStr">
        <is>
          <t>Approved by</t>
        </is>
      </c>
      <c r="H4" s="10" t="n"/>
      <c r="L4" s="15" t="inlineStr">
        <is>
          <t>Rows 7 and 8 are examples. Check them against the current law and replace them with your own entries.</t>
        </is>
      </c>
    </row>
    <row r="6" ht="44" customHeight="1">
      <c r="A6" s="16" t="inlineStr">
        <is>
          <t>Ref #</t>
        </is>
      </c>
      <c r="B6" s="16" t="inlineStr">
        <is>
          <t>Jurisdiction or source</t>
        </is>
      </c>
      <c r="C6" s="16" t="inlineStr">
        <is>
          <t>Act, regulation, code or standard</t>
        </is>
      </c>
      <c r="D6" s="16" t="inlineStr">
        <is>
          <t>Section</t>
        </is>
      </c>
      <c r="E6" s="16" t="inlineStr">
        <is>
          <t>What it requires (summary)</t>
        </is>
      </c>
      <c r="F6" s="16" t="inlineStr">
        <is>
          <t>Applies to (sites, activities or workers)</t>
        </is>
      </c>
      <c r="G6" s="16" t="inlineStr">
        <is>
          <t>Document that meets it (doc no.)</t>
        </is>
      </c>
      <c r="H6" s="16" t="inlineStr">
        <is>
          <t>Responsible person</t>
        </is>
      </c>
      <c r="I6" s="16" t="inlineStr">
        <is>
          <t>Last reviewed</t>
        </is>
      </c>
      <c r="J6" s="16" t="inlineStr">
        <is>
          <t>Review every (months)</t>
        </is>
      </c>
      <c r="K6" s="17" t="inlineStr">
        <is>
          <t>Next review</t>
        </is>
      </c>
      <c r="L6" s="17" t="inlineStr">
        <is>
          <t>Review status</t>
        </is>
      </c>
      <c r="M6" s="16" t="inlineStr">
        <is>
          <t>Notes and changes</t>
        </is>
      </c>
    </row>
    <row r="7" ht="64" customHeight="1">
      <c r="A7" s="25" t="inlineStr">
        <is>
          <t>LR-001</t>
        </is>
      </c>
      <c r="B7" s="25" t="inlineStr">
        <is>
          <t>British Columbia</t>
        </is>
      </c>
      <c r="C7" s="25" t="inlineStr">
        <is>
          <t>Occupational Health and Safety Regulation</t>
        </is>
      </c>
      <c r="D7" s="25" t="inlineStr">
        <is>
          <t>3.1 to 3.3</t>
        </is>
      </c>
      <c r="E7" s="25" t="inlineStr">
        <is>
          <t>Example: a formal occupational health and safety program is required for 20 or more workers with a moderate or high hazard workplace, or 50 or more workers, with set contents. Smaller employers need a less formal program.</t>
        </is>
      </c>
      <c r="F7" s="25" t="inlineStr">
        <is>
          <t>All BC worksites</t>
        </is>
      </c>
      <c r="G7" s="25" t="inlineStr">
        <is>
          <t>HS-POL-001 and HS-PRG-001</t>
        </is>
      </c>
      <c r="H7" s="25" t="n"/>
      <c r="I7" s="20" t="n"/>
      <c r="J7" s="26" t="n">
        <v>12</v>
      </c>
      <c r="K7" s="22">
        <f>IF(OR(I7="",J7=""),"",EDATE(I7,J7))</f>
        <v/>
      </c>
      <c r="L7" s="24">
        <f>IF(E7="","",IF(I7="","Not yet reviewed",IF(J7="","Set review interval",IF(K7&lt;TODAY(),"Overdue",IF(K7-TODAY()&lt;=Lists!$H$5,"Due soon","Current")))))</f>
        <v/>
      </c>
      <c r="M7" s="18" t="n"/>
    </row>
    <row r="8" ht="64" customHeight="1">
      <c r="A8" s="25" t="inlineStr">
        <is>
          <t>LR-002</t>
        </is>
      </c>
      <c r="B8" s="25" t="inlineStr">
        <is>
          <t>Alberta</t>
        </is>
      </c>
      <c r="C8" s="25" t="inlineStr">
        <is>
          <t>Occupational Health and Safety Act</t>
        </is>
      </c>
      <c r="D8" s="25" t="inlineStr">
        <is>
          <t>16</t>
        </is>
      </c>
      <c r="E8" s="25" t="inlineStr">
        <is>
          <t>Example: employers who regularly employ 20 or more workers, or who are directed by a Director, must have a health and safety program.</t>
        </is>
      </c>
      <c r="F8" s="25" t="inlineStr">
        <is>
          <t>All Alberta worksites</t>
        </is>
      </c>
      <c r="G8" s="25" t="inlineStr">
        <is>
          <t>HS-POL-001 and HS-PRG-001</t>
        </is>
      </c>
      <c r="H8" s="25" t="n"/>
      <c r="I8" s="20" t="n"/>
      <c r="J8" s="26" t="n">
        <v>12</v>
      </c>
      <c r="K8" s="22">
        <f>IF(OR(I8="",J8=""),"",EDATE(I8,J8))</f>
        <v/>
      </c>
      <c r="L8" s="24">
        <f>IF(E8="","",IF(I8="","Not yet reviewed",IF(J8="","Set review interval",IF(K8&lt;TODAY(),"Overdue",IF(K8-TODAY()&lt;=Lists!$H$5,"Due soon","Current")))))</f>
        <v/>
      </c>
      <c r="M8" s="18" t="n"/>
    </row>
    <row r="9">
      <c r="A9" s="18" t="n"/>
      <c r="B9" s="18" t="n"/>
      <c r="C9" s="18" t="n"/>
      <c r="D9" s="18" t="n"/>
      <c r="E9" s="18" t="n"/>
      <c r="F9" s="18" t="n"/>
      <c r="G9" s="18" t="n"/>
      <c r="H9" s="18" t="n"/>
      <c r="I9" s="20" t="n"/>
      <c r="J9" s="19" t="n"/>
      <c r="K9" s="22">
        <f>IF(OR(I9="",J9=""),"",EDATE(I9,J9))</f>
        <v/>
      </c>
      <c r="L9" s="24">
        <f>IF(E9="","",IF(I9="","Not yet reviewed",IF(J9="","Set review interval",IF(K9&lt;TODAY(),"Overdue",IF(K9-TODAY()&lt;=Lists!$H$5,"Due soon","Current")))))</f>
        <v/>
      </c>
      <c r="M9" s="18" t="n"/>
    </row>
    <row r="10">
      <c r="A10" s="18" t="n"/>
      <c r="B10" s="18" t="n"/>
      <c r="C10" s="18" t="n"/>
      <c r="D10" s="18" t="n"/>
      <c r="E10" s="18" t="n"/>
      <c r="F10" s="18" t="n"/>
      <c r="G10" s="18" t="n"/>
      <c r="H10" s="18" t="n"/>
      <c r="I10" s="20" t="n"/>
      <c r="J10" s="19" t="n"/>
      <c r="K10" s="22">
        <f>IF(OR(I10="",J10=""),"",EDATE(I10,J10))</f>
        <v/>
      </c>
      <c r="L10" s="24">
        <f>IF(E10="","",IF(I10="","Not yet reviewed",IF(J10="","Set review interval",IF(K10&lt;TODAY(),"Overdue",IF(K10-TODAY()&lt;=Lists!$H$5,"Due soon","Current")))))</f>
        <v/>
      </c>
      <c r="M10" s="18" t="n"/>
    </row>
    <row r="11">
      <c r="A11" s="18" t="n"/>
      <c r="B11" s="18" t="n"/>
      <c r="C11" s="18" t="n"/>
      <c r="D11" s="18" t="n"/>
      <c r="E11" s="18" t="n"/>
      <c r="F11" s="18" t="n"/>
      <c r="G11" s="18" t="n"/>
      <c r="H11" s="18" t="n"/>
      <c r="I11" s="20" t="n"/>
      <c r="J11" s="19" t="n"/>
      <c r="K11" s="22">
        <f>IF(OR(I11="",J11=""),"",EDATE(I11,J11))</f>
        <v/>
      </c>
      <c r="L11" s="24">
        <f>IF(E11="","",IF(I11="","Not yet reviewed",IF(J11="","Set review interval",IF(K11&lt;TODAY(),"Overdue",IF(K11-TODAY()&lt;=Lists!$H$5,"Due soon","Current")))))</f>
        <v/>
      </c>
      <c r="M11" s="18" t="n"/>
    </row>
    <row r="12">
      <c r="A12" s="18" t="n"/>
      <c r="B12" s="18" t="n"/>
      <c r="C12" s="18" t="n"/>
      <c r="D12" s="18" t="n"/>
      <c r="E12" s="18" t="n"/>
      <c r="F12" s="18" t="n"/>
      <c r="G12" s="18" t="n"/>
      <c r="H12" s="18" t="n"/>
      <c r="I12" s="20" t="n"/>
      <c r="J12" s="19" t="n"/>
      <c r="K12" s="22">
        <f>IF(OR(I12="",J12=""),"",EDATE(I12,J12))</f>
        <v/>
      </c>
      <c r="L12" s="24">
        <f>IF(E12="","",IF(I12="","Not yet reviewed",IF(J12="","Set review interval",IF(K12&lt;TODAY(),"Overdue",IF(K12-TODAY()&lt;=Lists!$H$5,"Due soon","Current")))))</f>
        <v/>
      </c>
      <c r="M12" s="18" t="n"/>
    </row>
    <row r="13">
      <c r="A13" s="18" t="n"/>
      <c r="B13" s="18" t="n"/>
      <c r="C13" s="18" t="n"/>
      <c r="D13" s="18" t="n"/>
      <c r="E13" s="18" t="n"/>
      <c r="F13" s="18" t="n"/>
      <c r="G13" s="18" t="n"/>
      <c r="H13" s="18" t="n"/>
      <c r="I13" s="20" t="n"/>
      <c r="J13" s="19" t="n"/>
      <c r="K13" s="22">
        <f>IF(OR(I13="",J13=""),"",EDATE(I13,J13))</f>
        <v/>
      </c>
      <c r="L13" s="24">
        <f>IF(E13="","",IF(I13="","Not yet reviewed",IF(J13="","Set review interval",IF(K13&lt;TODAY(),"Overdue",IF(K13-TODAY()&lt;=Lists!$H$5,"Due soon","Current")))))</f>
        <v/>
      </c>
      <c r="M13" s="18" t="n"/>
    </row>
    <row r="14">
      <c r="A14" s="18" t="n"/>
      <c r="B14" s="18" t="n"/>
      <c r="C14" s="18" t="n"/>
      <c r="D14" s="18" t="n"/>
      <c r="E14" s="18" t="n"/>
      <c r="F14" s="18" t="n"/>
      <c r="G14" s="18" t="n"/>
      <c r="H14" s="18" t="n"/>
      <c r="I14" s="20" t="n"/>
      <c r="J14" s="19" t="n"/>
      <c r="K14" s="22">
        <f>IF(OR(I14="",J14=""),"",EDATE(I14,J14))</f>
        <v/>
      </c>
      <c r="L14" s="24">
        <f>IF(E14="","",IF(I14="","Not yet reviewed",IF(J14="","Set review interval",IF(K14&lt;TODAY(),"Overdue",IF(K14-TODAY()&lt;=Lists!$H$5,"Due soon","Current")))))</f>
        <v/>
      </c>
      <c r="M14" s="18" t="n"/>
    </row>
    <row r="15">
      <c r="A15" s="18" t="n"/>
      <c r="B15" s="18" t="n"/>
      <c r="C15" s="18" t="n"/>
      <c r="D15" s="18" t="n"/>
      <c r="E15" s="18" t="n"/>
      <c r="F15" s="18" t="n"/>
      <c r="G15" s="18" t="n"/>
      <c r="H15" s="18" t="n"/>
      <c r="I15" s="20" t="n"/>
      <c r="J15" s="19" t="n"/>
      <c r="K15" s="22">
        <f>IF(OR(I15="",J15=""),"",EDATE(I15,J15))</f>
        <v/>
      </c>
      <c r="L15" s="24">
        <f>IF(E15="","",IF(I15="","Not yet reviewed",IF(J15="","Set review interval",IF(K15&lt;TODAY(),"Overdue",IF(K15-TODAY()&lt;=Lists!$H$5,"Due soon","Current")))))</f>
        <v/>
      </c>
      <c r="M15" s="18" t="n"/>
    </row>
    <row r="16">
      <c r="A16" s="18" t="n"/>
      <c r="B16" s="18" t="n"/>
      <c r="C16" s="18" t="n"/>
      <c r="D16" s="18" t="n"/>
      <c r="E16" s="18" t="n"/>
      <c r="F16" s="18" t="n"/>
      <c r="G16" s="18" t="n"/>
      <c r="H16" s="18" t="n"/>
      <c r="I16" s="20" t="n"/>
      <c r="J16" s="19" t="n"/>
      <c r="K16" s="22">
        <f>IF(OR(I16="",J16=""),"",EDATE(I16,J16))</f>
        <v/>
      </c>
      <c r="L16" s="24">
        <f>IF(E16="","",IF(I16="","Not yet reviewed",IF(J16="","Set review interval",IF(K16&lt;TODAY(),"Overdue",IF(K16-TODAY()&lt;=Lists!$H$5,"Due soon","Current")))))</f>
        <v/>
      </c>
      <c r="M16" s="18" t="n"/>
    </row>
    <row r="17">
      <c r="A17" s="18" t="n"/>
      <c r="B17" s="18" t="n"/>
      <c r="C17" s="18" t="n"/>
      <c r="D17" s="18" t="n"/>
      <c r="E17" s="18" t="n"/>
      <c r="F17" s="18" t="n"/>
      <c r="G17" s="18" t="n"/>
      <c r="H17" s="18" t="n"/>
      <c r="I17" s="20" t="n"/>
      <c r="J17" s="19" t="n"/>
      <c r="K17" s="22">
        <f>IF(OR(I17="",J17=""),"",EDATE(I17,J17))</f>
        <v/>
      </c>
      <c r="L17" s="24">
        <f>IF(E17="","",IF(I17="","Not yet reviewed",IF(J17="","Set review interval",IF(K17&lt;TODAY(),"Overdue",IF(K17-TODAY()&lt;=Lists!$H$5,"Due soon","Current")))))</f>
        <v/>
      </c>
      <c r="M17" s="18" t="n"/>
    </row>
    <row r="18">
      <c r="A18" s="18" t="n"/>
      <c r="B18" s="18" t="n"/>
      <c r="C18" s="18" t="n"/>
      <c r="D18" s="18" t="n"/>
      <c r="E18" s="18" t="n"/>
      <c r="F18" s="18" t="n"/>
      <c r="G18" s="18" t="n"/>
      <c r="H18" s="18" t="n"/>
      <c r="I18" s="20" t="n"/>
      <c r="J18" s="19" t="n"/>
      <c r="K18" s="22">
        <f>IF(OR(I18="",J18=""),"",EDATE(I18,J18))</f>
        <v/>
      </c>
      <c r="L18" s="24">
        <f>IF(E18="","",IF(I18="","Not yet reviewed",IF(J18="","Set review interval",IF(K18&lt;TODAY(),"Overdue",IF(K18-TODAY()&lt;=Lists!$H$5,"Due soon","Current")))))</f>
        <v/>
      </c>
      <c r="M18" s="18" t="n"/>
    </row>
    <row r="19">
      <c r="A19" s="18" t="n"/>
      <c r="B19" s="18" t="n"/>
      <c r="C19" s="18" t="n"/>
      <c r="D19" s="18" t="n"/>
      <c r="E19" s="18" t="n"/>
      <c r="F19" s="18" t="n"/>
      <c r="G19" s="18" t="n"/>
      <c r="H19" s="18" t="n"/>
      <c r="I19" s="20" t="n"/>
      <c r="J19" s="19" t="n"/>
      <c r="K19" s="22">
        <f>IF(OR(I19="",J19=""),"",EDATE(I19,J19))</f>
        <v/>
      </c>
      <c r="L19" s="24">
        <f>IF(E19="","",IF(I19="","Not yet reviewed",IF(J19="","Set review interval",IF(K19&lt;TODAY(),"Overdue",IF(K19-TODAY()&lt;=Lists!$H$5,"Due soon","Current")))))</f>
        <v/>
      </c>
      <c r="M19" s="18" t="n"/>
    </row>
    <row r="20">
      <c r="A20" s="18" t="n"/>
      <c r="B20" s="18" t="n"/>
      <c r="C20" s="18" t="n"/>
      <c r="D20" s="18" t="n"/>
      <c r="E20" s="18" t="n"/>
      <c r="F20" s="18" t="n"/>
      <c r="G20" s="18" t="n"/>
      <c r="H20" s="18" t="n"/>
      <c r="I20" s="20" t="n"/>
      <c r="J20" s="19" t="n"/>
      <c r="K20" s="22">
        <f>IF(OR(I20="",J20=""),"",EDATE(I20,J20))</f>
        <v/>
      </c>
      <c r="L20" s="24">
        <f>IF(E20="","",IF(I20="","Not yet reviewed",IF(J20="","Set review interval",IF(K20&lt;TODAY(),"Overdue",IF(K20-TODAY()&lt;=Lists!$H$5,"Due soon","Current")))))</f>
        <v/>
      </c>
      <c r="M20" s="18" t="n"/>
    </row>
    <row r="21">
      <c r="A21" s="18" t="n"/>
      <c r="B21" s="18" t="n"/>
      <c r="C21" s="18" t="n"/>
      <c r="D21" s="18" t="n"/>
      <c r="E21" s="18" t="n"/>
      <c r="F21" s="18" t="n"/>
      <c r="G21" s="18" t="n"/>
      <c r="H21" s="18" t="n"/>
      <c r="I21" s="20" t="n"/>
      <c r="J21" s="19" t="n"/>
      <c r="K21" s="22">
        <f>IF(OR(I21="",J21=""),"",EDATE(I21,J21))</f>
        <v/>
      </c>
      <c r="L21" s="24">
        <f>IF(E21="","",IF(I21="","Not yet reviewed",IF(J21="","Set review interval",IF(K21&lt;TODAY(),"Overdue",IF(K21-TODAY()&lt;=Lists!$H$5,"Due soon","Current")))))</f>
        <v/>
      </c>
      <c r="M21" s="18" t="n"/>
    </row>
    <row r="22">
      <c r="A22" s="18" t="n"/>
      <c r="B22" s="18" t="n"/>
      <c r="C22" s="18" t="n"/>
      <c r="D22" s="18" t="n"/>
      <c r="E22" s="18" t="n"/>
      <c r="F22" s="18" t="n"/>
      <c r="G22" s="18" t="n"/>
      <c r="H22" s="18" t="n"/>
      <c r="I22" s="20" t="n"/>
      <c r="J22" s="19" t="n"/>
      <c r="K22" s="22">
        <f>IF(OR(I22="",J22=""),"",EDATE(I22,J22))</f>
        <v/>
      </c>
      <c r="L22" s="24">
        <f>IF(E22="","",IF(I22="","Not yet reviewed",IF(J22="","Set review interval",IF(K22&lt;TODAY(),"Overdue",IF(K22-TODAY()&lt;=Lists!$H$5,"Due soon","Current")))))</f>
        <v/>
      </c>
      <c r="M22" s="18" t="n"/>
    </row>
    <row r="23">
      <c r="A23" s="18" t="n"/>
      <c r="B23" s="18" t="n"/>
      <c r="C23" s="18" t="n"/>
      <c r="D23" s="18" t="n"/>
      <c r="E23" s="18" t="n"/>
      <c r="F23" s="18" t="n"/>
      <c r="G23" s="18" t="n"/>
      <c r="H23" s="18" t="n"/>
      <c r="I23" s="20" t="n"/>
      <c r="J23" s="19" t="n"/>
      <c r="K23" s="22">
        <f>IF(OR(I23="",J23=""),"",EDATE(I23,J23))</f>
        <v/>
      </c>
      <c r="L23" s="24">
        <f>IF(E23="","",IF(I23="","Not yet reviewed",IF(J23="","Set review interval",IF(K23&lt;TODAY(),"Overdue",IF(K23-TODAY()&lt;=Lists!$H$5,"Due soon","Current")))))</f>
        <v/>
      </c>
      <c r="M23" s="18" t="n"/>
    </row>
    <row r="24">
      <c r="A24" s="18" t="n"/>
      <c r="B24" s="18" t="n"/>
      <c r="C24" s="18" t="n"/>
      <c r="D24" s="18" t="n"/>
      <c r="E24" s="18" t="n"/>
      <c r="F24" s="18" t="n"/>
      <c r="G24" s="18" t="n"/>
      <c r="H24" s="18" t="n"/>
      <c r="I24" s="20" t="n"/>
      <c r="J24" s="19" t="n"/>
      <c r="K24" s="22">
        <f>IF(OR(I24="",J24=""),"",EDATE(I24,J24))</f>
        <v/>
      </c>
      <c r="L24" s="24">
        <f>IF(E24="","",IF(I24="","Not yet reviewed",IF(J24="","Set review interval",IF(K24&lt;TODAY(),"Overdue",IF(K24-TODAY()&lt;=Lists!$H$5,"Due soon","Current")))))</f>
        <v/>
      </c>
      <c r="M24" s="18" t="n"/>
    </row>
    <row r="25">
      <c r="A25" s="18" t="n"/>
      <c r="B25" s="18" t="n"/>
      <c r="C25" s="18" t="n"/>
      <c r="D25" s="18" t="n"/>
      <c r="E25" s="18" t="n"/>
      <c r="F25" s="18" t="n"/>
      <c r="G25" s="18" t="n"/>
      <c r="H25" s="18" t="n"/>
      <c r="I25" s="20" t="n"/>
      <c r="J25" s="19" t="n"/>
      <c r="K25" s="22">
        <f>IF(OR(I25="",J25=""),"",EDATE(I25,J25))</f>
        <v/>
      </c>
      <c r="L25" s="24">
        <f>IF(E25="","",IF(I25="","Not yet reviewed",IF(J25="","Set review interval",IF(K25&lt;TODAY(),"Overdue",IF(K25-TODAY()&lt;=Lists!$H$5,"Due soon","Current")))))</f>
        <v/>
      </c>
      <c r="M25" s="18" t="n"/>
    </row>
    <row r="26">
      <c r="A26" s="18" t="n"/>
      <c r="B26" s="18" t="n"/>
      <c r="C26" s="18" t="n"/>
      <c r="D26" s="18" t="n"/>
      <c r="E26" s="18" t="n"/>
      <c r="F26" s="18" t="n"/>
      <c r="G26" s="18" t="n"/>
      <c r="H26" s="18" t="n"/>
      <c r="I26" s="20" t="n"/>
      <c r="J26" s="19" t="n"/>
      <c r="K26" s="22">
        <f>IF(OR(I26="",J26=""),"",EDATE(I26,J26))</f>
        <v/>
      </c>
      <c r="L26" s="24">
        <f>IF(E26="","",IF(I26="","Not yet reviewed",IF(J26="","Set review interval",IF(K26&lt;TODAY(),"Overdue",IF(K26-TODAY()&lt;=Lists!$H$5,"Due soon","Current")))))</f>
        <v/>
      </c>
      <c r="M26" s="18" t="n"/>
    </row>
    <row r="27">
      <c r="A27" s="18" t="n"/>
      <c r="B27" s="18" t="n"/>
      <c r="C27" s="18" t="n"/>
      <c r="D27" s="18" t="n"/>
      <c r="E27" s="18" t="n"/>
      <c r="F27" s="18" t="n"/>
      <c r="G27" s="18" t="n"/>
      <c r="H27" s="18" t="n"/>
      <c r="I27" s="20" t="n"/>
      <c r="J27" s="19" t="n"/>
      <c r="K27" s="22">
        <f>IF(OR(I27="",J27=""),"",EDATE(I27,J27))</f>
        <v/>
      </c>
      <c r="L27" s="24">
        <f>IF(E27="","",IF(I27="","Not yet reviewed",IF(J27="","Set review interval",IF(K27&lt;TODAY(),"Overdue",IF(K27-TODAY()&lt;=Lists!$H$5,"Due soon","Current")))))</f>
        <v/>
      </c>
      <c r="M27" s="18" t="n"/>
    </row>
    <row r="28">
      <c r="A28" s="18" t="n"/>
      <c r="B28" s="18" t="n"/>
      <c r="C28" s="18" t="n"/>
      <c r="D28" s="18" t="n"/>
      <c r="E28" s="18" t="n"/>
      <c r="F28" s="18" t="n"/>
      <c r="G28" s="18" t="n"/>
      <c r="H28" s="18" t="n"/>
      <c r="I28" s="20" t="n"/>
      <c r="J28" s="19" t="n"/>
      <c r="K28" s="22">
        <f>IF(OR(I28="",J28=""),"",EDATE(I28,J28))</f>
        <v/>
      </c>
      <c r="L28" s="24">
        <f>IF(E28="","",IF(I28="","Not yet reviewed",IF(J28="","Set review interval",IF(K28&lt;TODAY(),"Overdue",IF(K28-TODAY()&lt;=Lists!$H$5,"Due soon","Current")))))</f>
        <v/>
      </c>
      <c r="M28" s="18" t="n"/>
    </row>
    <row r="29">
      <c r="A29" s="18" t="n"/>
      <c r="B29" s="18" t="n"/>
      <c r="C29" s="18" t="n"/>
      <c r="D29" s="18" t="n"/>
      <c r="E29" s="18" t="n"/>
      <c r="F29" s="18" t="n"/>
      <c r="G29" s="18" t="n"/>
      <c r="H29" s="18" t="n"/>
      <c r="I29" s="20" t="n"/>
      <c r="J29" s="19" t="n"/>
      <c r="K29" s="22">
        <f>IF(OR(I29="",J29=""),"",EDATE(I29,J29))</f>
        <v/>
      </c>
      <c r="L29" s="24">
        <f>IF(E29="","",IF(I29="","Not yet reviewed",IF(J29="","Set review interval",IF(K29&lt;TODAY(),"Overdue",IF(K29-TODAY()&lt;=Lists!$H$5,"Due soon","Current")))))</f>
        <v/>
      </c>
      <c r="M29" s="18" t="n"/>
    </row>
    <row r="30">
      <c r="A30" s="18" t="n"/>
      <c r="B30" s="18" t="n"/>
      <c r="C30" s="18" t="n"/>
      <c r="D30" s="18" t="n"/>
      <c r="E30" s="18" t="n"/>
      <c r="F30" s="18" t="n"/>
      <c r="G30" s="18" t="n"/>
      <c r="H30" s="18" t="n"/>
      <c r="I30" s="20" t="n"/>
      <c r="J30" s="19" t="n"/>
      <c r="K30" s="22">
        <f>IF(OR(I30="",J30=""),"",EDATE(I30,J30))</f>
        <v/>
      </c>
      <c r="L30" s="24">
        <f>IF(E30="","",IF(I30="","Not yet reviewed",IF(J30="","Set review interval",IF(K30&lt;TODAY(),"Overdue",IF(K30-TODAY()&lt;=Lists!$H$5,"Due soon","Current")))))</f>
        <v/>
      </c>
      <c r="M30" s="18" t="n"/>
    </row>
    <row r="31">
      <c r="A31" s="18" t="n"/>
      <c r="B31" s="18" t="n"/>
      <c r="C31" s="18" t="n"/>
      <c r="D31" s="18" t="n"/>
      <c r="E31" s="18" t="n"/>
      <c r="F31" s="18" t="n"/>
      <c r="G31" s="18" t="n"/>
      <c r="H31" s="18" t="n"/>
      <c r="I31" s="20" t="n"/>
      <c r="J31" s="19" t="n"/>
      <c r="K31" s="22">
        <f>IF(OR(I31="",J31=""),"",EDATE(I31,J31))</f>
        <v/>
      </c>
      <c r="L31" s="24">
        <f>IF(E31="","",IF(I31="","Not yet reviewed",IF(J31="","Set review interval",IF(K31&lt;TODAY(),"Overdue",IF(K31-TODAY()&lt;=Lists!$H$5,"Due soon","Current")))))</f>
        <v/>
      </c>
      <c r="M31" s="18" t="n"/>
    </row>
    <row r="32">
      <c r="A32" s="18" t="n"/>
      <c r="B32" s="18" t="n"/>
      <c r="C32" s="18" t="n"/>
      <c r="D32" s="18" t="n"/>
      <c r="E32" s="18" t="n"/>
      <c r="F32" s="18" t="n"/>
      <c r="G32" s="18" t="n"/>
      <c r="H32" s="18" t="n"/>
      <c r="I32" s="20" t="n"/>
      <c r="J32" s="19" t="n"/>
      <c r="K32" s="22">
        <f>IF(OR(I32="",J32=""),"",EDATE(I32,J32))</f>
        <v/>
      </c>
      <c r="L32" s="24">
        <f>IF(E32="","",IF(I32="","Not yet reviewed",IF(J32="","Set review interval",IF(K32&lt;TODAY(),"Overdue",IF(K32-TODAY()&lt;=Lists!$H$5,"Due soon","Current")))))</f>
        <v/>
      </c>
      <c r="M32" s="18" t="n"/>
    </row>
    <row r="33">
      <c r="A33" s="18" t="n"/>
      <c r="B33" s="18" t="n"/>
      <c r="C33" s="18" t="n"/>
      <c r="D33" s="18" t="n"/>
      <c r="E33" s="18" t="n"/>
      <c r="F33" s="18" t="n"/>
      <c r="G33" s="18" t="n"/>
      <c r="H33" s="18" t="n"/>
      <c r="I33" s="20" t="n"/>
      <c r="J33" s="19" t="n"/>
      <c r="K33" s="22">
        <f>IF(OR(I33="",J33=""),"",EDATE(I33,J33))</f>
        <v/>
      </c>
      <c r="L33" s="24">
        <f>IF(E33="","",IF(I33="","Not yet reviewed",IF(J33="","Set review interval",IF(K33&lt;TODAY(),"Overdue",IF(K33-TODAY()&lt;=Lists!$H$5,"Due soon","Current")))))</f>
        <v/>
      </c>
      <c r="M33" s="18" t="n"/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20" t="n"/>
      <c r="J34" s="19" t="n"/>
      <c r="K34" s="22">
        <f>IF(OR(I34="",J34=""),"",EDATE(I34,J34))</f>
        <v/>
      </c>
      <c r="L34" s="24">
        <f>IF(E34="","",IF(I34="","Not yet reviewed",IF(J34="","Set review interval",IF(K34&lt;TODAY(),"Overdue",IF(K34-TODAY()&lt;=Lists!$H$5,"Due soon","Current")))))</f>
        <v/>
      </c>
      <c r="M34" s="18" t="n"/>
    </row>
    <row r="35">
      <c r="A35" s="18" t="n"/>
      <c r="B35" s="18" t="n"/>
      <c r="C35" s="18" t="n"/>
      <c r="D35" s="18" t="n"/>
      <c r="E35" s="18" t="n"/>
      <c r="F35" s="18" t="n"/>
      <c r="G35" s="18" t="n"/>
      <c r="H35" s="18" t="n"/>
      <c r="I35" s="20" t="n"/>
      <c r="J35" s="19" t="n"/>
      <c r="K35" s="22">
        <f>IF(OR(I35="",J35=""),"",EDATE(I35,J35))</f>
        <v/>
      </c>
      <c r="L35" s="24">
        <f>IF(E35="","",IF(I35="","Not yet reviewed",IF(J35="","Set review interval",IF(K35&lt;TODAY(),"Overdue",IF(K35-TODAY()&lt;=Lists!$H$5,"Due soon","Current")))))</f>
        <v/>
      </c>
      <c r="M35" s="18" t="n"/>
    </row>
    <row r="36">
      <c r="A36" s="18" t="n"/>
      <c r="B36" s="18" t="n"/>
      <c r="C36" s="18" t="n"/>
      <c r="D36" s="18" t="n"/>
      <c r="E36" s="18" t="n"/>
      <c r="F36" s="18" t="n"/>
      <c r="G36" s="18" t="n"/>
      <c r="H36" s="18" t="n"/>
      <c r="I36" s="20" t="n"/>
      <c r="J36" s="19" t="n"/>
      <c r="K36" s="22">
        <f>IF(OR(I36="",J36=""),"",EDATE(I36,J36))</f>
        <v/>
      </c>
      <c r="L36" s="24">
        <f>IF(E36="","",IF(I36="","Not yet reviewed",IF(J36="","Set review interval",IF(K36&lt;TODAY(),"Overdue",IF(K36-TODAY()&lt;=Lists!$H$5,"Due soon","Current")))))</f>
        <v/>
      </c>
      <c r="M36" s="18" t="n"/>
    </row>
    <row r="37">
      <c r="A37" s="18" t="n"/>
      <c r="B37" s="18" t="n"/>
      <c r="C37" s="18" t="n"/>
      <c r="D37" s="18" t="n"/>
      <c r="E37" s="18" t="n"/>
      <c r="F37" s="18" t="n"/>
      <c r="G37" s="18" t="n"/>
      <c r="H37" s="18" t="n"/>
      <c r="I37" s="20" t="n"/>
      <c r="J37" s="19" t="n"/>
      <c r="K37" s="22">
        <f>IF(OR(I37="",J37=""),"",EDATE(I37,J37))</f>
        <v/>
      </c>
      <c r="L37" s="24">
        <f>IF(E37="","",IF(I37="","Not yet reviewed",IF(J37="","Set review interval",IF(K37&lt;TODAY(),"Overdue",IF(K37-TODAY()&lt;=Lists!$H$5,"Due soon","Current")))))</f>
        <v/>
      </c>
      <c r="M37" s="18" t="n"/>
    </row>
    <row r="38">
      <c r="A38" s="18" t="n"/>
      <c r="B38" s="18" t="n"/>
      <c r="C38" s="18" t="n"/>
      <c r="D38" s="18" t="n"/>
      <c r="E38" s="18" t="n"/>
      <c r="F38" s="18" t="n"/>
      <c r="G38" s="18" t="n"/>
      <c r="H38" s="18" t="n"/>
      <c r="I38" s="20" t="n"/>
      <c r="J38" s="19" t="n"/>
      <c r="K38" s="22">
        <f>IF(OR(I38="",J38=""),"",EDATE(I38,J38))</f>
        <v/>
      </c>
      <c r="L38" s="24">
        <f>IF(E38="","",IF(I38="","Not yet reviewed",IF(J38="","Set review interval",IF(K38&lt;TODAY(),"Overdue",IF(K38-TODAY()&lt;=Lists!$H$5,"Due soon","Current")))))</f>
        <v/>
      </c>
      <c r="M38" s="18" t="n"/>
    </row>
    <row r="39">
      <c r="A39" s="18" t="n"/>
      <c r="B39" s="18" t="n"/>
      <c r="C39" s="18" t="n"/>
      <c r="D39" s="18" t="n"/>
      <c r="E39" s="18" t="n"/>
      <c r="F39" s="18" t="n"/>
      <c r="G39" s="18" t="n"/>
      <c r="H39" s="18" t="n"/>
      <c r="I39" s="20" t="n"/>
      <c r="J39" s="19" t="n"/>
      <c r="K39" s="22">
        <f>IF(OR(I39="",J39=""),"",EDATE(I39,J39))</f>
        <v/>
      </c>
      <c r="L39" s="24">
        <f>IF(E39="","",IF(I39="","Not yet reviewed",IF(J39="","Set review interval",IF(K39&lt;TODAY(),"Overdue",IF(K39-TODAY()&lt;=Lists!$H$5,"Due soon","Current")))))</f>
        <v/>
      </c>
      <c r="M39" s="18" t="n"/>
    </row>
    <row r="40">
      <c r="A40" s="18" t="n"/>
      <c r="B40" s="18" t="n"/>
      <c r="C40" s="18" t="n"/>
      <c r="D40" s="18" t="n"/>
      <c r="E40" s="18" t="n"/>
      <c r="F40" s="18" t="n"/>
      <c r="G40" s="18" t="n"/>
      <c r="H40" s="18" t="n"/>
      <c r="I40" s="20" t="n"/>
      <c r="J40" s="19" t="n"/>
      <c r="K40" s="22">
        <f>IF(OR(I40="",J40=""),"",EDATE(I40,J40))</f>
        <v/>
      </c>
      <c r="L40" s="24">
        <f>IF(E40="","",IF(I40="","Not yet reviewed",IF(J40="","Set review interval",IF(K40&lt;TODAY(),"Overdue",IF(K40-TODAY()&lt;=Lists!$H$5,"Due soon","Current")))))</f>
        <v/>
      </c>
      <c r="M40" s="18" t="n"/>
    </row>
    <row r="41">
      <c r="A41" s="18" t="n"/>
      <c r="B41" s="18" t="n"/>
      <c r="C41" s="18" t="n"/>
      <c r="D41" s="18" t="n"/>
      <c r="E41" s="18" t="n"/>
      <c r="F41" s="18" t="n"/>
      <c r="G41" s="18" t="n"/>
      <c r="H41" s="18" t="n"/>
      <c r="I41" s="20" t="n"/>
      <c r="J41" s="19" t="n"/>
      <c r="K41" s="22">
        <f>IF(OR(I41="",J41=""),"",EDATE(I41,J41))</f>
        <v/>
      </c>
      <c r="L41" s="24">
        <f>IF(E41="","",IF(I41="","Not yet reviewed",IF(J41="","Set review interval",IF(K41&lt;TODAY(),"Overdue",IF(K41-TODAY()&lt;=Lists!$H$5,"Due soon","Current")))))</f>
        <v/>
      </c>
      <c r="M41" s="18" t="n"/>
    </row>
    <row r="42">
      <c r="A42" s="18" t="n"/>
      <c r="B42" s="18" t="n"/>
      <c r="C42" s="18" t="n"/>
      <c r="D42" s="18" t="n"/>
      <c r="E42" s="18" t="n"/>
      <c r="F42" s="18" t="n"/>
      <c r="G42" s="18" t="n"/>
      <c r="H42" s="18" t="n"/>
      <c r="I42" s="20" t="n"/>
      <c r="J42" s="19" t="n"/>
      <c r="K42" s="22">
        <f>IF(OR(I42="",J42=""),"",EDATE(I42,J42))</f>
        <v/>
      </c>
      <c r="L42" s="24">
        <f>IF(E42="","",IF(I42="","Not yet reviewed",IF(J42="","Set review interval",IF(K42&lt;TODAY(),"Overdue",IF(K42-TODAY()&lt;=Lists!$H$5,"Due soon","Current")))))</f>
        <v/>
      </c>
      <c r="M42" s="18" t="n"/>
    </row>
    <row r="43">
      <c r="A43" s="18" t="n"/>
      <c r="B43" s="18" t="n"/>
      <c r="C43" s="18" t="n"/>
      <c r="D43" s="18" t="n"/>
      <c r="E43" s="18" t="n"/>
      <c r="F43" s="18" t="n"/>
      <c r="G43" s="18" t="n"/>
      <c r="H43" s="18" t="n"/>
      <c r="I43" s="20" t="n"/>
      <c r="J43" s="19" t="n"/>
      <c r="K43" s="22">
        <f>IF(OR(I43="",J43=""),"",EDATE(I43,J43))</f>
        <v/>
      </c>
      <c r="L43" s="24">
        <f>IF(E43="","",IF(I43="","Not yet reviewed",IF(J43="","Set review interval",IF(K43&lt;TODAY(),"Overdue",IF(K43-TODAY()&lt;=Lists!$H$5,"Due soon","Current")))))</f>
        <v/>
      </c>
      <c r="M43" s="18" t="n"/>
    </row>
    <row r="44">
      <c r="A44" s="18" t="n"/>
      <c r="B44" s="18" t="n"/>
      <c r="C44" s="18" t="n"/>
      <c r="D44" s="18" t="n"/>
      <c r="E44" s="18" t="n"/>
      <c r="F44" s="18" t="n"/>
      <c r="G44" s="18" t="n"/>
      <c r="H44" s="18" t="n"/>
      <c r="I44" s="20" t="n"/>
      <c r="J44" s="19" t="n"/>
      <c r="K44" s="22">
        <f>IF(OR(I44="",J44=""),"",EDATE(I44,J44))</f>
        <v/>
      </c>
      <c r="L44" s="24">
        <f>IF(E44="","",IF(I44="","Not yet reviewed",IF(J44="","Set review interval",IF(K44&lt;TODAY(),"Overdue",IF(K44-TODAY()&lt;=Lists!$H$5,"Due soon","Current")))))</f>
        <v/>
      </c>
      <c r="M44" s="18" t="n"/>
    </row>
    <row r="45">
      <c r="A45" s="18" t="n"/>
      <c r="B45" s="18" t="n"/>
      <c r="C45" s="18" t="n"/>
      <c r="D45" s="18" t="n"/>
      <c r="E45" s="18" t="n"/>
      <c r="F45" s="18" t="n"/>
      <c r="G45" s="18" t="n"/>
      <c r="H45" s="18" t="n"/>
      <c r="I45" s="20" t="n"/>
      <c r="J45" s="19" t="n"/>
      <c r="K45" s="22">
        <f>IF(OR(I45="",J45=""),"",EDATE(I45,J45))</f>
        <v/>
      </c>
      <c r="L45" s="24">
        <f>IF(E45="","",IF(I45="","Not yet reviewed",IF(J45="","Set review interval",IF(K45&lt;TODAY(),"Overdue",IF(K45-TODAY()&lt;=Lists!$H$5,"Due soon","Current")))))</f>
        <v/>
      </c>
      <c r="M45" s="18" t="n"/>
    </row>
    <row r="46">
      <c r="A46" s="18" t="n"/>
      <c r="B46" s="18" t="n"/>
      <c r="C46" s="18" t="n"/>
      <c r="D46" s="18" t="n"/>
      <c r="E46" s="18" t="n"/>
      <c r="F46" s="18" t="n"/>
      <c r="G46" s="18" t="n"/>
      <c r="H46" s="18" t="n"/>
      <c r="I46" s="20" t="n"/>
      <c r="J46" s="19" t="n"/>
      <c r="K46" s="22">
        <f>IF(OR(I46="",J46=""),"",EDATE(I46,J46))</f>
        <v/>
      </c>
      <c r="L46" s="24">
        <f>IF(E46="","",IF(I46="","Not yet reviewed",IF(J46="","Set review interval",IF(K46&lt;TODAY(),"Overdue",IF(K46-TODAY()&lt;=Lists!$H$5,"Due soon","Current")))))</f>
        <v/>
      </c>
      <c r="M46" s="18" t="n"/>
    </row>
    <row r="47">
      <c r="A47" s="18" t="n"/>
      <c r="B47" s="18" t="n"/>
      <c r="C47" s="18" t="n"/>
      <c r="D47" s="18" t="n"/>
      <c r="E47" s="18" t="n"/>
      <c r="F47" s="18" t="n"/>
      <c r="G47" s="18" t="n"/>
      <c r="H47" s="18" t="n"/>
      <c r="I47" s="20" t="n"/>
      <c r="J47" s="19" t="n"/>
      <c r="K47" s="22">
        <f>IF(OR(I47="",J47=""),"",EDATE(I47,J47))</f>
        <v/>
      </c>
      <c r="L47" s="24">
        <f>IF(E47="","",IF(I47="","Not yet reviewed",IF(J47="","Set review interval",IF(K47&lt;TODAY(),"Overdue",IF(K47-TODAY()&lt;=Lists!$H$5,"Due soon","Current")))))</f>
        <v/>
      </c>
      <c r="M47" s="18" t="n"/>
    </row>
    <row r="48">
      <c r="A48" s="18" t="n"/>
      <c r="B48" s="18" t="n"/>
      <c r="C48" s="18" t="n"/>
      <c r="D48" s="18" t="n"/>
      <c r="E48" s="18" t="n"/>
      <c r="F48" s="18" t="n"/>
      <c r="G48" s="18" t="n"/>
      <c r="H48" s="18" t="n"/>
      <c r="I48" s="20" t="n"/>
      <c r="J48" s="19" t="n"/>
      <c r="K48" s="22">
        <f>IF(OR(I48="",J48=""),"",EDATE(I48,J48))</f>
        <v/>
      </c>
      <c r="L48" s="24">
        <f>IF(E48="","",IF(I48="","Not yet reviewed",IF(J48="","Set review interval",IF(K48&lt;TODAY(),"Overdue",IF(K48-TODAY()&lt;=Lists!$H$5,"Due soon","Current")))))</f>
        <v/>
      </c>
      <c r="M48" s="18" t="n"/>
    </row>
    <row r="49">
      <c r="A49" s="18" t="n"/>
      <c r="B49" s="18" t="n"/>
      <c r="C49" s="18" t="n"/>
      <c r="D49" s="18" t="n"/>
      <c r="E49" s="18" t="n"/>
      <c r="F49" s="18" t="n"/>
      <c r="G49" s="18" t="n"/>
      <c r="H49" s="18" t="n"/>
      <c r="I49" s="20" t="n"/>
      <c r="J49" s="19" t="n"/>
      <c r="K49" s="22">
        <f>IF(OR(I49="",J49=""),"",EDATE(I49,J49))</f>
        <v/>
      </c>
      <c r="L49" s="24">
        <f>IF(E49="","",IF(I49="","Not yet reviewed",IF(J49="","Set review interval",IF(K49&lt;TODAY(),"Overdue",IF(K49-TODAY()&lt;=Lists!$H$5,"Due soon","Current")))))</f>
        <v/>
      </c>
      <c r="M49" s="18" t="n"/>
    </row>
    <row r="50">
      <c r="A50" s="18" t="n"/>
      <c r="B50" s="18" t="n"/>
      <c r="C50" s="18" t="n"/>
      <c r="D50" s="18" t="n"/>
      <c r="E50" s="18" t="n"/>
      <c r="F50" s="18" t="n"/>
      <c r="G50" s="18" t="n"/>
      <c r="H50" s="18" t="n"/>
      <c r="I50" s="20" t="n"/>
      <c r="J50" s="19" t="n"/>
      <c r="K50" s="22">
        <f>IF(OR(I50="",J50=""),"",EDATE(I50,J50))</f>
        <v/>
      </c>
      <c r="L50" s="24">
        <f>IF(E50="","",IF(I50="","Not yet reviewed",IF(J50="","Set review interval",IF(K50&lt;TODAY(),"Overdue",IF(K50-TODAY()&lt;=Lists!$H$5,"Due soon","Current")))))</f>
        <v/>
      </c>
      <c r="M50" s="18" t="n"/>
    </row>
    <row r="51">
      <c r="A51" s="18" t="n"/>
      <c r="B51" s="18" t="n"/>
      <c r="C51" s="18" t="n"/>
      <c r="D51" s="18" t="n"/>
      <c r="E51" s="18" t="n"/>
      <c r="F51" s="18" t="n"/>
      <c r="G51" s="18" t="n"/>
      <c r="H51" s="18" t="n"/>
      <c r="I51" s="20" t="n"/>
      <c r="J51" s="19" t="n"/>
      <c r="K51" s="22">
        <f>IF(OR(I51="",J51=""),"",EDATE(I51,J51))</f>
        <v/>
      </c>
      <c r="L51" s="24">
        <f>IF(E51="","",IF(I51="","Not yet reviewed",IF(J51="","Set review interval",IF(K51&lt;TODAY(),"Overdue",IF(K51-TODAY()&lt;=Lists!$H$5,"Due soon","Current")))))</f>
        <v/>
      </c>
      <c r="M51" s="18" t="n"/>
    </row>
    <row r="52">
      <c r="A52" s="18" t="n"/>
      <c r="B52" s="18" t="n"/>
      <c r="C52" s="18" t="n"/>
      <c r="D52" s="18" t="n"/>
      <c r="E52" s="18" t="n"/>
      <c r="F52" s="18" t="n"/>
      <c r="G52" s="18" t="n"/>
      <c r="H52" s="18" t="n"/>
      <c r="I52" s="20" t="n"/>
      <c r="J52" s="19" t="n"/>
      <c r="K52" s="22">
        <f>IF(OR(I52="",J52=""),"",EDATE(I52,J52))</f>
        <v/>
      </c>
      <c r="L52" s="24">
        <f>IF(E52="","",IF(I52="","Not yet reviewed",IF(J52="","Set review interval",IF(K52&lt;TODAY(),"Overdue",IF(K52-TODAY()&lt;=Lists!$H$5,"Due soon","Current")))))</f>
        <v/>
      </c>
      <c r="M52" s="18" t="n"/>
    </row>
    <row r="53">
      <c r="A53" s="18" t="n"/>
      <c r="B53" s="18" t="n"/>
      <c r="C53" s="18" t="n"/>
      <c r="D53" s="18" t="n"/>
      <c r="E53" s="18" t="n"/>
      <c r="F53" s="18" t="n"/>
      <c r="G53" s="18" t="n"/>
      <c r="H53" s="18" t="n"/>
      <c r="I53" s="20" t="n"/>
      <c r="J53" s="19" t="n"/>
      <c r="K53" s="22">
        <f>IF(OR(I53="",J53=""),"",EDATE(I53,J53))</f>
        <v/>
      </c>
      <c r="L53" s="24">
        <f>IF(E53="","",IF(I53="","Not yet reviewed",IF(J53="","Set review interval",IF(K53&lt;TODAY(),"Overdue",IF(K53-TODAY()&lt;=Lists!$H$5,"Due soon","Current")))))</f>
        <v/>
      </c>
      <c r="M53" s="18" t="n"/>
    </row>
    <row r="54">
      <c r="A54" s="18" t="n"/>
      <c r="B54" s="18" t="n"/>
      <c r="C54" s="18" t="n"/>
      <c r="D54" s="18" t="n"/>
      <c r="E54" s="18" t="n"/>
      <c r="F54" s="18" t="n"/>
      <c r="G54" s="18" t="n"/>
      <c r="H54" s="18" t="n"/>
      <c r="I54" s="20" t="n"/>
      <c r="J54" s="19" t="n"/>
      <c r="K54" s="22">
        <f>IF(OR(I54="",J54=""),"",EDATE(I54,J54))</f>
        <v/>
      </c>
      <c r="L54" s="24">
        <f>IF(E54="","",IF(I54="","Not yet reviewed",IF(J54="","Set review interval",IF(K54&lt;TODAY(),"Overdue",IF(K54-TODAY()&lt;=Lists!$H$5,"Due soon","Current")))))</f>
        <v/>
      </c>
      <c r="M54" s="18" t="n"/>
    </row>
    <row r="55">
      <c r="A55" s="18" t="n"/>
      <c r="B55" s="18" t="n"/>
      <c r="C55" s="18" t="n"/>
      <c r="D55" s="18" t="n"/>
      <c r="E55" s="18" t="n"/>
      <c r="F55" s="18" t="n"/>
      <c r="G55" s="18" t="n"/>
      <c r="H55" s="18" t="n"/>
      <c r="I55" s="20" t="n"/>
      <c r="J55" s="19" t="n"/>
      <c r="K55" s="22">
        <f>IF(OR(I55="",J55=""),"",EDATE(I55,J55))</f>
        <v/>
      </c>
      <c r="L55" s="24">
        <f>IF(E55="","",IF(I55="","Not yet reviewed",IF(J55="","Set review interval",IF(K55&lt;TODAY(),"Overdue",IF(K55-TODAY()&lt;=Lists!$H$5,"Due soon","Current")))))</f>
        <v/>
      </c>
      <c r="M55" s="18" t="n"/>
    </row>
    <row r="56">
      <c r="A56" s="18" t="n"/>
      <c r="B56" s="18" t="n"/>
      <c r="C56" s="18" t="n"/>
      <c r="D56" s="18" t="n"/>
      <c r="E56" s="18" t="n"/>
      <c r="F56" s="18" t="n"/>
      <c r="G56" s="18" t="n"/>
      <c r="H56" s="18" t="n"/>
      <c r="I56" s="20" t="n"/>
      <c r="J56" s="19" t="n"/>
      <c r="K56" s="22">
        <f>IF(OR(I56="",J56=""),"",EDATE(I56,J56))</f>
        <v/>
      </c>
      <c r="L56" s="24">
        <f>IF(E56="","",IF(I56="","Not yet reviewed",IF(J56="","Set review interval",IF(K56&lt;TODAY(),"Overdue",IF(K56-TODAY()&lt;=Lists!$H$5,"Due soon","Current")))))</f>
        <v/>
      </c>
      <c r="M56" s="18" t="n"/>
    </row>
    <row r="57">
      <c r="A57" s="18" t="n"/>
      <c r="B57" s="18" t="n"/>
      <c r="C57" s="18" t="n"/>
      <c r="D57" s="18" t="n"/>
      <c r="E57" s="18" t="n"/>
      <c r="F57" s="18" t="n"/>
      <c r="G57" s="18" t="n"/>
      <c r="H57" s="18" t="n"/>
      <c r="I57" s="20" t="n"/>
      <c r="J57" s="19" t="n"/>
      <c r="K57" s="22">
        <f>IF(OR(I57="",J57=""),"",EDATE(I57,J57))</f>
        <v/>
      </c>
      <c r="L57" s="24">
        <f>IF(E57="","",IF(I57="","Not yet reviewed",IF(J57="","Set review interval",IF(K57&lt;TODAY(),"Overdue",IF(K57-TODAY()&lt;=Lists!$H$5,"Due soon","Current")))))</f>
        <v/>
      </c>
      <c r="M57" s="18" t="n"/>
    </row>
    <row r="58">
      <c r="A58" s="18" t="n"/>
      <c r="B58" s="18" t="n"/>
      <c r="C58" s="18" t="n"/>
      <c r="D58" s="18" t="n"/>
      <c r="E58" s="18" t="n"/>
      <c r="F58" s="18" t="n"/>
      <c r="G58" s="18" t="n"/>
      <c r="H58" s="18" t="n"/>
      <c r="I58" s="20" t="n"/>
      <c r="J58" s="19" t="n"/>
      <c r="K58" s="22">
        <f>IF(OR(I58="",J58=""),"",EDATE(I58,J58))</f>
        <v/>
      </c>
      <c r="L58" s="24">
        <f>IF(E58="","",IF(I58="","Not yet reviewed",IF(J58="","Set review interval",IF(K58&lt;TODAY(),"Overdue",IF(K58-TODAY()&lt;=Lists!$H$5,"Due soon","Current")))))</f>
        <v/>
      </c>
      <c r="M58" s="18" t="n"/>
    </row>
    <row r="59">
      <c r="A59" s="18" t="n"/>
      <c r="B59" s="18" t="n"/>
      <c r="C59" s="18" t="n"/>
      <c r="D59" s="18" t="n"/>
      <c r="E59" s="18" t="n"/>
      <c r="F59" s="18" t="n"/>
      <c r="G59" s="18" t="n"/>
      <c r="H59" s="18" t="n"/>
      <c r="I59" s="20" t="n"/>
      <c r="J59" s="19" t="n"/>
      <c r="K59" s="22">
        <f>IF(OR(I59="",J59=""),"",EDATE(I59,J59))</f>
        <v/>
      </c>
      <c r="L59" s="24">
        <f>IF(E59="","",IF(I59="","Not yet reviewed",IF(J59="","Set review interval",IF(K59&lt;TODAY(),"Overdue",IF(K59-TODAY()&lt;=Lists!$H$5,"Due soon","Current")))))</f>
        <v/>
      </c>
      <c r="M59" s="18" t="n"/>
    </row>
    <row r="60">
      <c r="A60" s="18" t="n"/>
      <c r="B60" s="18" t="n"/>
      <c r="C60" s="18" t="n"/>
      <c r="D60" s="18" t="n"/>
      <c r="E60" s="18" t="n"/>
      <c r="F60" s="18" t="n"/>
      <c r="G60" s="18" t="n"/>
      <c r="H60" s="18" t="n"/>
      <c r="I60" s="20" t="n"/>
      <c r="J60" s="19" t="n"/>
      <c r="K60" s="22">
        <f>IF(OR(I60="",J60=""),"",EDATE(I60,J60))</f>
        <v/>
      </c>
      <c r="L60" s="24">
        <f>IF(E60="","",IF(I60="","Not yet reviewed",IF(J60="","Set review interval",IF(K60&lt;TODAY(),"Overdue",IF(K60-TODAY()&lt;=Lists!$H$5,"Due soon","Current")))))</f>
        <v/>
      </c>
      <c r="M60" s="18" t="n"/>
    </row>
    <row r="61">
      <c r="A61" s="18" t="n"/>
      <c r="B61" s="18" t="n"/>
      <c r="C61" s="18" t="n"/>
      <c r="D61" s="18" t="n"/>
      <c r="E61" s="18" t="n"/>
      <c r="F61" s="18" t="n"/>
      <c r="G61" s="18" t="n"/>
      <c r="H61" s="18" t="n"/>
      <c r="I61" s="20" t="n"/>
      <c r="J61" s="19" t="n"/>
      <c r="K61" s="22">
        <f>IF(OR(I61="",J61=""),"",EDATE(I61,J61))</f>
        <v/>
      </c>
      <c r="L61" s="24">
        <f>IF(E61="","",IF(I61="","Not yet reviewed",IF(J61="","Set review interval",IF(K61&lt;TODAY(),"Overdue",IF(K61-TODAY()&lt;=Lists!$H$5,"Due soon","Current")))))</f>
        <v/>
      </c>
      <c r="M61" s="18" t="n"/>
    </row>
    <row r="62">
      <c r="A62" s="18" t="n"/>
      <c r="B62" s="18" t="n"/>
      <c r="C62" s="18" t="n"/>
      <c r="D62" s="18" t="n"/>
      <c r="E62" s="18" t="n"/>
      <c r="F62" s="18" t="n"/>
      <c r="G62" s="18" t="n"/>
      <c r="H62" s="18" t="n"/>
      <c r="I62" s="20" t="n"/>
      <c r="J62" s="19" t="n"/>
      <c r="K62" s="22">
        <f>IF(OR(I62="",J62=""),"",EDATE(I62,J62))</f>
        <v/>
      </c>
      <c r="L62" s="24">
        <f>IF(E62="","",IF(I62="","Not yet reviewed",IF(J62="","Set review interval",IF(K62&lt;TODAY(),"Overdue",IF(K62-TODAY()&lt;=Lists!$H$5,"Due soon","Current")))))</f>
        <v/>
      </c>
      <c r="M62" s="18" t="n"/>
    </row>
    <row r="63">
      <c r="A63" s="18" t="n"/>
      <c r="B63" s="18" t="n"/>
      <c r="C63" s="18" t="n"/>
      <c r="D63" s="18" t="n"/>
      <c r="E63" s="18" t="n"/>
      <c r="F63" s="18" t="n"/>
      <c r="G63" s="18" t="n"/>
      <c r="H63" s="18" t="n"/>
      <c r="I63" s="20" t="n"/>
      <c r="J63" s="19" t="n"/>
      <c r="K63" s="22">
        <f>IF(OR(I63="",J63=""),"",EDATE(I63,J63))</f>
        <v/>
      </c>
      <c r="L63" s="24">
        <f>IF(E63="","",IF(I63="","Not yet reviewed",IF(J63="","Set review interval",IF(K63&lt;TODAY(),"Overdue",IF(K63-TODAY()&lt;=Lists!$H$5,"Due soon","Current")))))</f>
        <v/>
      </c>
      <c r="M63" s="18" t="n"/>
    </row>
    <row r="64">
      <c r="A64" s="18" t="n"/>
      <c r="B64" s="18" t="n"/>
      <c r="C64" s="18" t="n"/>
      <c r="D64" s="18" t="n"/>
      <c r="E64" s="18" t="n"/>
      <c r="F64" s="18" t="n"/>
      <c r="G64" s="18" t="n"/>
      <c r="H64" s="18" t="n"/>
      <c r="I64" s="20" t="n"/>
      <c r="J64" s="19" t="n"/>
      <c r="K64" s="22">
        <f>IF(OR(I64="",J64=""),"",EDATE(I64,J64))</f>
        <v/>
      </c>
      <c r="L64" s="24">
        <f>IF(E64="","",IF(I64="","Not yet reviewed",IF(J64="","Set review interval",IF(K64&lt;TODAY(),"Overdue",IF(K64-TODAY()&lt;=Lists!$H$5,"Due soon","Current")))))</f>
        <v/>
      </c>
      <c r="M64" s="18" t="n"/>
    </row>
    <row r="65">
      <c r="A65" s="18" t="n"/>
      <c r="B65" s="18" t="n"/>
      <c r="C65" s="18" t="n"/>
      <c r="D65" s="18" t="n"/>
      <c r="E65" s="18" t="n"/>
      <c r="F65" s="18" t="n"/>
      <c r="G65" s="18" t="n"/>
      <c r="H65" s="18" t="n"/>
      <c r="I65" s="20" t="n"/>
      <c r="J65" s="19" t="n"/>
      <c r="K65" s="22">
        <f>IF(OR(I65="",J65=""),"",EDATE(I65,J65))</f>
        <v/>
      </c>
      <c r="L65" s="24">
        <f>IF(E65="","",IF(I65="","Not yet reviewed",IF(J65="","Set review interval",IF(K65&lt;TODAY(),"Overdue",IF(K65-TODAY()&lt;=Lists!$H$5,"Due soon","Current")))))</f>
        <v/>
      </c>
      <c r="M65" s="18" t="n"/>
    </row>
    <row r="66">
      <c r="A66" s="18" t="n"/>
      <c r="B66" s="18" t="n"/>
      <c r="C66" s="18" t="n"/>
      <c r="D66" s="18" t="n"/>
      <c r="E66" s="18" t="n"/>
      <c r="F66" s="18" t="n"/>
      <c r="G66" s="18" t="n"/>
      <c r="H66" s="18" t="n"/>
      <c r="I66" s="20" t="n"/>
      <c r="J66" s="19" t="n"/>
      <c r="K66" s="22">
        <f>IF(OR(I66="",J66=""),"",EDATE(I66,J66))</f>
        <v/>
      </c>
      <c r="L66" s="24">
        <f>IF(E66="","",IF(I66="","Not yet reviewed",IF(J66="","Set review interval",IF(K66&lt;TODAY(),"Overdue",IF(K66-TODAY()&lt;=Lists!$H$5,"Due soon","Current")))))</f>
        <v/>
      </c>
      <c r="M66" s="18" t="n"/>
    </row>
    <row r="67">
      <c r="A67" s="18" t="n"/>
      <c r="B67" s="18" t="n"/>
      <c r="C67" s="18" t="n"/>
      <c r="D67" s="18" t="n"/>
      <c r="E67" s="18" t="n"/>
      <c r="F67" s="18" t="n"/>
      <c r="G67" s="18" t="n"/>
      <c r="H67" s="18" t="n"/>
      <c r="I67" s="20" t="n"/>
      <c r="J67" s="19" t="n"/>
      <c r="K67" s="22">
        <f>IF(OR(I67="",J67=""),"",EDATE(I67,J67))</f>
        <v/>
      </c>
      <c r="L67" s="24">
        <f>IF(E67="","",IF(I67="","Not yet reviewed",IF(J67="","Set review interval",IF(K67&lt;TODAY(),"Overdue",IF(K67-TODAY()&lt;=Lists!$H$5,"Due soon","Current")))))</f>
        <v/>
      </c>
      <c r="M67" s="18" t="n"/>
    </row>
    <row r="68">
      <c r="A68" s="18" t="n"/>
      <c r="B68" s="18" t="n"/>
      <c r="C68" s="18" t="n"/>
      <c r="D68" s="18" t="n"/>
      <c r="E68" s="18" t="n"/>
      <c r="F68" s="18" t="n"/>
      <c r="G68" s="18" t="n"/>
      <c r="H68" s="18" t="n"/>
      <c r="I68" s="20" t="n"/>
      <c r="J68" s="19" t="n"/>
      <c r="K68" s="22">
        <f>IF(OR(I68="",J68=""),"",EDATE(I68,J68))</f>
        <v/>
      </c>
      <c r="L68" s="24">
        <f>IF(E68="","",IF(I68="","Not yet reviewed",IF(J68="","Set review interval",IF(K68&lt;TODAY(),"Overdue",IF(K68-TODAY()&lt;=Lists!$H$5,"Due soon","Current")))))</f>
        <v/>
      </c>
      <c r="M68" s="18" t="n"/>
    </row>
    <row r="69">
      <c r="A69" s="18" t="n"/>
      <c r="B69" s="18" t="n"/>
      <c r="C69" s="18" t="n"/>
      <c r="D69" s="18" t="n"/>
      <c r="E69" s="18" t="n"/>
      <c r="F69" s="18" t="n"/>
      <c r="G69" s="18" t="n"/>
      <c r="H69" s="18" t="n"/>
      <c r="I69" s="20" t="n"/>
      <c r="J69" s="19" t="n"/>
      <c r="K69" s="22">
        <f>IF(OR(I69="",J69=""),"",EDATE(I69,J69))</f>
        <v/>
      </c>
      <c r="L69" s="24">
        <f>IF(E69="","",IF(I69="","Not yet reviewed",IF(J69="","Set review interval",IF(K69&lt;TODAY(),"Overdue",IF(K69-TODAY()&lt;=Lists!$H$5,"Due soon","Current")))))</f>
        <v/>
      </c>
      <c r="M69" s="18" t="n"/>
    </row>
    <row r="70">
      <c r="A70" s="18" t="n"/>
      <c r="B70" s="18" t="n"/>
      <c r="C70" s="18" t="n"/>
      <c r="D70" s="18" t="n"/>
      <c r="E70" s="18" t="n"/>
      <c r="F70" s="18" t="n"/>
      <c r="G70" s="18" t="n"/>
      <c r="H70" s="18" t="n"/>
      <c r="I70" s="20" t="n"/>
      <c r="J70" s="19" t="n"/>
      <c r="K70" s="22">
        <f>IF(OR(I70="",J70=""),"",EDATE(I70,J70))</f>
        <v/>
      </c>
      <c r="L70" s="24">
        <f>IF(E70="","",IF(I70="","Not yet reviewed",IF(J70="","Set review interval",IF(K70&lt;TODAY(),"Overdue",IF(K70-TODAY()&lt;=Lists!$H$5,"Due soon","Current")))))</f>
        <v/>
      </c>
      <c r="M70" s="18" t="n"/>
    </row>
    <row r="71">
      <c r="A71" s="18" t="n"/>
      <c r="B71" s="18" t="n"/>
      <c r="C71" s="18" t="n"/>
      <c r="D71" s="18" t="n"/>
      <c r="E71" s="18" t="n"/>
      <c r="F71" s="18" t="n"/>
      <c r="G71" s="18" t="n"/>
      <c r="H71" s="18" t="n"/>
      <c r="I71" s="20" t="n"/>
      <c r="J71" s="19" t="n"/>
      <c r="K71" s="22">
        <f>IF(OR(I71="",J71=""),"",EDATE(I71,J71))</f>
        <v/>
      </c>
      <c r="L71" s="24">
        <f>IF(E71="","",IF(I71="","Not yet reviewed",IF(J71="","Set review interval",IF(K71&lt;TODAY(),"Overdue",IF(K71-TODAY()&lt;=Lists!$H$5,"Due soon","Current")))))</f>
        <v/>
      </c>
      <c r="M71" s="18" t="n"/>
    </row>
    <row r="72">
      <c r="A72" s="18" t="n"/>
      <c r="B72" s="18" t="n"/>
      <c r="C72" s="18" t="n"/>
      <c r="D72" s="18" t="n"/>
      <c r="E72" s="18" t="n"/>
      <c r="F72" s="18" t="n"/>
      <c r="G72" s="18" t="n"/>
      <c r="H72" s="18" t="n"/>
      <c r="I72" s="20" t="n"/>
      <c r="J72" s="19" t="n"/>
      <c r="K72" s="22">
        <f>IF(OR(I72="",J72=""),"",EDATE(I72,J72))</f>
        <v/>
      </c>
      <c r="L72" s="24">
        <f>IF(E72="","",IF(I72="","Not yet reviewed",IF(J72="","Set review interval",IF(K72&lt;TODAY(),"Overdue",IF(K72-TODAY()&lt;=Lists!$H$5,"Due soon","Current")))))</f>
        <v/>
      </c>
      <c r="M72" s="18" t="n"/>
    </row>
    <row r="73">
      <c r="A73" s="18" t="n"/>
      <c r="B73" s="18" t="n"/>
      <c r="C73" s="18" t="n"/>
      <c r="D73" s="18" t="n"/>
      <c r="E73" s="18" t="n"/>
      <c r="F73" s="18" t="n"/>
      <c r="G73" s="18" t="n"/>
      <c r="H73" s="18" t="n"/>
      <c r="I73" s="20" t="n"/>
      <c r="J73" s="19" t="n"/>
      <c r="K73" s="22">
        <f>IF(OR(I73="",J73=""),"",EDATE(I73,J73))</f>
        <v/>
      </c>
      <c r="L73" s="24">
        <f>IF(E73="","",IF(I73="","Not yet reviewed",IF(J73="","Set review interval",IF(K73&lt;TODAY(),"Overdue",IF(K73-TODAY()&lt;=Lists!$H$5,"Due soon","Current")))))</f>
        <v/>
      </c>
      <c r="M73" s="18" t="n"/>
    </row>
    <row r="74">
      <c r="A74" s="18" t="n"/>
      <c r="B74" s="18" t="n"/>
      <c r="C74" s="18" t="n"/>
      <c r="D74" s="18" t="n"/>
      <c r="E74" s="18" t="n"/>
      <c r="F74" s="18" t="n"/>
      <c r="G74" s="18" t="n"/>
      <c r="H74" s="18" t="n"/>
      <c r="I74" s="20" t="n"/>
      <c r="J74" s="19" t="n"/>
      <c r="K74" s="22">
        <f>IF(OR(I74="",J74=""),"",EDATE(I74,J74))</f>
        <v/>
      </c>
      <c r="L74" s="24">
        <f>IF(E74="","",IF(I74="","Not yet reviewed",IF(J74="","Set review interval",IF(K74&lt;TODAY(),"Overdue",IF(K74-TODAY()&lt;=Lists!$H$5,"Due soon","Current")))))</f>
        <v/>
      </c>
      <c r="M74" s="18" t="n"/>
    </row>
    <row r="75">
      <c r="A75" s="18" t="n"/>
      <c r="B75" s="18" t="n"/>
      <c r="C75" s="18" t="n"/>
      <c r="D75" s="18" t="n"/>
      <c r="E75" s="18" t="n"/>
      <c r="F75" s="18" t="n"/>
      <c r="G75" s="18" t="n"/>
      <c r="H75" s="18" t="n"/>
      <c r="I75" s="20" t="n"/>
      <c r="J75" s="19" t="n"/>
      <c r="K75" s="22">
        <f>IF(OR(I75="",J75=""),"",EDATE(I75,J75))</f>
        <v/>
      </c>
      <c r="L75" s="24">
        <f>IF(E75="","",IF(I75="","Not yet reviewed",IF(J75="","Set review interval",IF(K75&lt;TODAY(),"Overdue",IF(K75-TODAY()&lt;=Lists!$H$5,"Due soon","Current")))))</f>
        <v/>
      </c>
      <c r="M75" s="18" t="n"/>
    </row>
    <row r="76">
      <c r="A76" s="18" t="n"/>
      <c r="B76" s="18" t="n"/>
      <c r="C76" s="18" t="n"/>
      <c r="D76" s="18" t="n"/>
      <c r="E76" s="18" t="n"/>
      <c r="F76" s="18" t="n"/>
      <c r="G76" s="18" t="n"/>
      <c r="H76" s="18" t="n"/>
      <c r="I76" s="20" t="n"/>
      <c r="J76" s="19" t="n"/>
      <c r="K76" s="22">
        <f>IF(OR(I76="",J76=""),"",EDATE(I76,J76))</f>
        <v/>
      </c>
      <c r="L76" s="24">
        <f>IF(E76="","",IF(I76="","Not yet reviewed",IF(J76="","Set review interval",IF(K76&lt;TODAY(),"Overdue",IF(K76-TODAY()&lt;=Lists!$H$5,"Due soon","Current")))))</f>
        <v/>
      </c>
      <c r="M76" s="18" t="n"/>
    </row>
    <row r="77">
      <c r="A77" s="18" t="n"/>
      <c r="B77" s="18" t="n"/>
      <c r="C77" s="18" t="n"/>
      <c r="D77" s="18" t="n"/>
      <c r="E77" s="18" t="n"/>
      <c r="F77" s="18" t="n"/>
      <c r="G77" s="18" t="n"/>
      <c r="H77" s="18" t="n"/>
      <c r="I77" s="20" t="n"/>
      <c r="J77" s="19" t="n"/>
      <c r="K77" s="22">
        <f>IF(OR(I77="",J77=""),"",EDATE(I77,J77))</f>
        <v/>
      </c>
      <c r="L77" s="24">
        <f>IF(E77="","",IF(I77="","Not yet reviewed",IF(J77="","Set review interval",IF(K77&lt;TODAY(),"Overdue",IF(K77-TODAY()&lt;=Lists!$H$5,"Due soon","Current")))))</f>
        <v/>
      </c>
      <c r="M77" s="18" t="n"/>
    </row>
    <row r="78">
      <c r="A78" s="18" t="n"/>
      <c r="B78" s="18" t="n"/>
      <c r="C78" s="18" t="n"/>
      <c r="D78" s="18" t="n"/>
      <c r="E78" s="18" t="n"/>
      <c r="F78" s="18" t="n"/>
      <c r="G78" s="18" t="n"/>
      <c r="H78" s="18" t="n"/>
      <c r="I78" s="20" t="n"/>
      <c r="J78" s="19" t="n"/>
      <c r="K78" s="22">
        <f>IF(OR(I78="",J78=""),"",EDATE(I78,J78))</f>
        <v/>
      </c>
      <c r="L78" s="24">
        <f>IF(E78="","",IF(I78="","Not yet reviewed",IF(J78="","Set review interval",IF(K78&lt;TODAY(),"Overdue",IF(K78-TODAY()&lt;=Lists!$H$5,"Due soon","Current")))))</f>
        <v/>
      </c>
      <c r="M78" s="18" t="n"/>
    </row>
    <row r="79">
      <c r="A79" s="18" t="n"/>
      <c r="B79" s="18" t="n"/>
      <c r="C79" s="18" t="n"/>
      <c r="D79" s="18" t="n"/>
      <c r="E79" s="18" t="n"/>
      <c r="F79" s="18" t="n"/>
      <c r="G79" s="18" t="n"/>
      <c r="H79" s="18" t="n"/>
      <c r="I79" s="20" t="n"/>
      <c r="J79" s="19" t="n"/>
      <c r="K79" s="22">
        <f>IF(OR(I79="",J79=""),"",EDATE(I79,J79))</f>
        <v/>
      </c>
      <c r="L79" s="24">
        <f>IF(E79="","",IF(I79="","Not yet reviewed",IF(J79="","Set review interval",IF(K79&lt;TODAY(),"Overdue",IF(K79-TODAY()&lt;=Lists!$H$5,"Due soon","Current")))))</f>
        <v/>
      </c>
      <c r="M79" s="18" t="n"/>
    </row>
    <row r="80">
      <c r="A80" s="18" t="n"/>
      <c r="B80" s="18" t="n"/>
      <c r="C80" s="18" t="n"/>
      <c r="D80" s="18" t="n"/>
      <c r="E80" s="18" t="n"/>
      <c r="F80" s="18" t="n"/>
      <c r="G80" s="18" t="n"/>
      <c r="H80" s="18" t="n"/>
      <c r="I80" s="20" t="n"/>
      <c r="J80" s="19" t="n"/>
      <c r="K80" s="22">
        <f>IF(OR(I80="",J80=""),"",EDATE(I80,J80))</f>
        <v/>
      </c>
      <c r="L80" s="24">
        <f>IF(E80="","",IF(I80="","Not yet reviewed",IF(J80="","Set review interval",IF(K80&lt;TODAY(),"Overdue",IF(K80-TODAY()&lt;=Lists!$H$5,"Due soon","Current")))))</f>
        <v/>
      </c>
      <c r="M80" s="18" t="n"/>
    </row>
    <row r="81">
      <c r="A81" s="18" t="n"/>
      <c r="B81" s="18" t="n"/>
      <c r="C81" s="18" t="n"/>
      <c r="D81" s="18" t="n"/>
      <c r="E81" s="18" t="n"/>
      <c r="F81" s="18" t="n"/>
      <c r="G81" s="18" t="n"/>
      <c r="H81" s="18" t="n"/>
      <c r="I81" s="20" t="n"/>
      <c r="J81" s="19" t="n"/>
      <c r="K81" s="22">
        <f>IF(OR(I81="",J81=""),"",EDATE(I81,J81))</f>
        <v/>
      </c>
      <c r="L81" s="24">
        <f>IF(E81="","",IF(I81="","Not yet reviewed",IF(J81="","Set review interval",IF(K81&lt;TODAY(),"Overdue",IF(K81-TODAY()&lt;=Lists!$H$5,"Due soon","Current")))))</f>
        <v/>
      </c>
      <c r="M81" s="18" t="n"/>
    </row>
    <row r="82">
      <c r="A82" s="18" t="n"/>
      <c r="B82" s="18" t="n"/>
      <c r="C82" s="18" t="n"/>
      <c r="D82" s="18" t="n"/>
      <c r="E82" s="18" t="n"/>
      <c r="F82" s="18" t="n"/>
      <c r="G82" s="18" t="n"/>
      <c r="H82" s="18" t="n"/>
      <c r="I82" s="20" t="n"/>
      <c r="J82" s="19" t="n"/>
      <c r="K82" s="22">
        <f>IF(OR(I82="",J82=""),"",EDATE(I82,J82))</f>
        <v/>
      </c>
      <c r="L82" s="24">
        <f>IF(E82="","",IF(I82="","Not yet reviewed",IF(J82="","Set review interval",IF(K82&lt;TODAY(),"Overdue",IF(K82-TODAY()&lt;=Lists!$H$5,"Due soon","Current")))))</f>
        <v/>
      </c>
      <c r="M82" s="18" t="n"/>
    </row>
    <row r="83">
      <c r="A83" s="18" t="n"/>
      <c r="B83" s="18" t="n"/>
      <c r="C83" s="18" t="n"/>
      <c r="D83" s="18" t="n"/>
      <c r="E83" s="18" t="n"/>
      <c r="F83" s="18" t="n"/>
      <c r="G83" s="18" t="n"/>
      <c r="H83" s="18" t="n"/>
      <c r="I83" s="20" t="n"/>
      <c r="J83" s="19" t="n"/>
      <c r="K83" s="22">
        <f>IF(OR(I83="",J83=""),"",EDATE(I83,J83))</f>
        <v/>
      </c>
      <c r="L83" s="24">
        <f>IF(E83="","",IF(I83="","Not yet reviewed",IF(J83="","Set review interval",IF(K83&lt;TODAY(),"Overdue",IF(K83-TODAY()&lt;=Lists!$H$5,"Due soon","Current")))))</f>
        <v/>
      </c>
      <c r="M83" s="18" t="n"/>
    </row>
    <row r="84">
      <c r="A84" s="18" t="n"/>
      <c r="B84" s="18" t="n"/>
      <c r="C84" s="18" t="n"/>
      <c r="D84" s="18" t="n"/>
      <c r="E84" s="18" t="n"/>
      <c r="F84" s="18" t="n"/>
      <c r="G84" s="18" t="n"/>
      <c r="H84" s="18" t="n"/>
      <c r="I84" s="20" t="n"/>
      <c r="J84" s="19" t="n"/>
      <c r="K84" s="22">
        <f>IF(OR(I84="",J84=""),"",EDATE(I84,J84))</f>
        <v/>
      </c>
      <c r="L84" s="24">
        <f>IF(E84="","",IF(I84="","Not yet reviewed",IF(J84="","Set review interval",IF(K84&lt;TODAY(),"Overdue",IF(K84-TODAY()&lt;=Lists!$H$5,"Due soon","Current")))))</f>
        <v/>
      </c>
      <c r="M84" s="18" t="n"/>
    </row>
    <row r="85">
      <c r="A85" s="18" t="n"/>
      <c r="B85" s="18" t="n"/>
      <c r="C85" s="18" t="n"/>
      <c r="D85" s="18" t="n"/>
      <c r="E85" s="18" t="n"/>
      <c r="F85" s="18" t="n"/>
      <c r="G85" s="18" t="n"/>
      <c r="H85" s="18" t="n"/>
      <c r="I85" s="20" t="n"/>
      <c r="J85" s="19" t="n"/>
      <c r="K85" s="22">
        <f>IF(OR(I85="",J85=""),"",EDATE(I85,J85))</f>
        <v/>
      </c>
      <c r="L85" s="24">
        <f>IF(E85="","",IF(I85="","Not yet reviewed",IF(J85="","Set review interval",IF(K85&lt;TODAY(),"Overdue",IF(K85-TODAY()&lt;=Lists!$H$5,"Due soon","Current")))))</f>
        <v/>
      </c>
      <c r="M85" s="18" t="n"/>
    </row>
    <row r="86">
      <c r="A86" s="18" t="n"/>
      <c r="B86" s="18" t="n"/>
      <c r="C86" s="18" t="n"/>
      <c r="D86" s="18" t="n"/>
      <c r="E86" s="18" t="n"/>
      <c r="F86" s="18" t="n"/>
      <c r="G86" s="18" t="n"/>
      <c r="H86" s="18" t="n"/>
      <c r="I86" s="20" t="n"/>
      <c r="J86" s="19" t="n"/>
      <c r="K86" s="22">
        <f>IF(OR(I86="",J86=""),"",EDATE(I86,J86))</f>
        <v/>
      </c>
      <c r="L86" s="24">
        <f>IF(E86="","",IF(I86="","Not yet reviewed",IF(J86="","Set review interval",IF(K86&lt;TODAY(),"Overdue",IF(K86-TODAY()&lt;=Lists!$H$5,"Due soon","Current")))))</f>
        <v/>
      </c>
      <c r="M86" s="18" t="n"/>
    </row>
    <row r="87">
      <c r="A87" s="18" t="n"/>
      <c r="B87" s="18" t="n"/>
      <c r="C87" s="18" t="n"/>
      <c r="D87" s="18" t="n"/>
      <c r="E87" s="18" t="n"/>
      <c r="F87" s="18" t="n"/>
      <c r="G87" s="18" t="n"/>
      <c r="H87" s="18" t="n"/>
      <c r="I87" s="20" t="n"/>
      <c r="J87" s="19" t="n"/>
      <c r="K87" s="22">
        <f>IF(OR(I87="",J87=""),"",EDATE(I87,J87))</f>
        <v/>
      </c>
      <c r="L87" s="24">
        <f>IF(E87="","",IF(I87="","Not yet reviewed",IF(J87="","Set review interval",IF(K87&lt;TODAY(),"Overdue",IF(K87-TODAY()&lt;=Lists!$H$5,"Due soon","Current")))))</f>
        <v/>
      </c>
      <c r="M87" s="18" t="n"/>
    </row>
    <row r="88">
      <c r="A88" s="18" t="n"/>
      <c r="B88" s="18" t="n"/>
      <c r="C88" s="18" t="n"/>
      <c r="D88" s="18" t="n"/>
      <c r="E88" s="18" t="n"/>
      <c r="F88" s="18" t="n"/>
      <c r="G88" s="18" t="n"/>
      <c r="H88" s="18" t="n"/>
      <c r="I88" s="20" t="n"/>
      <c r="J88" s="19" t="n"/>
      <c r="K88" s="22">
        <f>IF(OR(I88="",J88=""),"",EDATE(I88,J88))</f>
        <v/>
      </c>
      <c r="L88" s="24">
        <f>IF(E88="","",IF(I88="","Not yet reviewed",IF(J88="","Set review interval",IF(K88&lt;TODAY(),"Overdue",IF(K88-TODAY()&lt;=Lists!$H$5,"Due soon","Current")))))</f>
        <v/>
      </c>
      <c r="M88" s="18" t="n"/>
    </row>
    <row r="89">
      <c r="A89" s="18" t="n"/>
      <c r="B89" s="18" t="n"/>
      <c r="C89" s="18" t="n"/>
      <c r="D89" s="18" t="n"/>
      <c r="E89" s="18" t="n"/>
      <c r="F89" s="18" t="n"/>
      <c r="G89" s="18" t="n"/>
      <c r="H89" s="18" t="n"/>
      <c r="I89" s="20" t="n"/>
      <c r="J89" s="19" t="n"/>
      <c r="K89" s="22">
        <f>IF(OR(I89="",J89=""),"",EDATE(I89,J89))</f>
        <v/>
      </c>
      <c r="L89" s="24">
        <f>IF(E89="","",IF(I89="","Not yet reviewed",IF(J89="","Set review interval",IF(K89&lt;TODAY(),"Overdue",IF(K89-TODAY()&lt;=Lists!$H$5,"Due soon","Current")))))</f>
        <v/>
      </c>
      <c r="M89" s="18" t="n"/>
    </row>
    <row r="90">
      <c r="A90" s="18" t="n"/>
      <c r="B90" s="18" t="n"/>
      <c r="C90" s="18" t="n"/>
      <c r="D90" s="18" t="n"/>
      <c r="E90" s="18" t="n"/>
      <c r="F90" s="18" t="n"/>
      <c r="G90" s="18" t="n"/>
      <c r="H90" s="18" t="n"/>
      <c r="I90" s="20" t="n"/>
      <c r="J90" s="19" t="n"/>
      <c r="K90" s="22">
        <f>IF(OR(I90="",J90=""),"",EDATE(I90,J90))</f>
        <v/>
      </c>
      <c r="L90" s="24">
        <f>IF(E90="","",IF(I90="","Not yet reviewed",IF(J90="","Set review interval",IF(K90&lt;TODAY(),"Overdue",IF(K90-TODAY()&lt;=Lists!$H$5,"Due soon","Current")))))</f>
        <v/>
      </c>
      <c r="M90" s="18" t="n"/>
    </row>
    <row r="91">
      <c r="A91" s="18" t="n"/>
      <c r="B91" s="18" t="n"/>
      <c r="C91" s="18" t="n"/>
      <c r="D91" s="18" t="n"/>
      <c r="E91" s="18" t="n"/>
      <c r="F91" s="18" t="n"/>
      <c r="G91" s="18" t="n"/>
      <c r="H91" s="18" t="n"/>
      <c r="I91" s="20" t="n"/>
      <c r="J91" s="19" t="n"/>
      <c r="K91" s="22">
        <f>IF(OR(I91="",J91=""),"",EDATE(I91,J91))</f>
        <v/>
      </c>
      <c r="L91" s="24">
        <f>IF(E91="","",IF(I91="","Not yet reviewed",IF(J91="","Set review interval",IF(K91&lt;TODAY(),"Overdue",IF(K91-TODAY()&lt;=Lists!$H$5,"Due soon","Current")))))</f>
        <v/>
      </c>
      <c r="M91" s="18" t="n"/>
    </row>
    <row r="92">
      <c r="A92" s="18" t="n"/>
      <c r="B92" s="18" t="n"/>
      <c r="C92" s="18" t="n"/>
      <c r="D92" s="18" t="n"/>
      <c r="E92" s="18" t="n"/>
      <c r="F92" s="18" t="n"/>
      <c r="G92" s="18" t="n"/>
      <c r="H92" s="18" t="n"/>
      <c r="I92" s="20" t="n"/>
      <c r="J92" s="19" t="n"/>
      <c r="K92" s="22">
        <f>IF(OR(I92="",J92=""),"",EDATE(I92,J92))</f>
        <v/>
      </c>
      <c r="L92" s="24">
        <f>IF(E92="","",IF(I92="","Not yet reviewed",IF(J92="","Set review interval",IF(K92&lt;TODAY(),"Overdue",IF(K92-TODAY()&lt;=Lists!$H$5,"Due soon","Current")))))</f>
        <v/>
      </c>
      <c r="M92" s="18" t="n"/>
    </row>
    <row r="93">
      <c r="A93" s="18" t="n"/>
      <c r="B93" s="18" t="n"/>
      <c r="C93" s="18" t="n"/>
      <c r="D93" s="18" t="n"/>
      <c r="E93" s="18" t="n"/>
      <c r="F93" s="18" t="n"/>
      <c r="G93" s="18" t="n"/>
      <c r="H93" s="18" t="n"/>
      <c r="I93" s="20" t="n"/>
      <c r="J93" s="19" t="n"/>
      <c r="K93" s="22">
        <f>IF(OR(I93="",J93=""),"",EDATE(I93,J93))</f>
        <v/>
      </c>
      <c r="L93" s="24">
        <f>IF(E93="","",IF(I93="","Not yet reviewed",IF(J93="","Set review interval",IF(K93&lt;TODAY(),"Overdue",IF(K93-TODAY()&lt;=Lists!$H$5,"Due soon","Current")))))</f>
        <v/>
      </c>
      <c r="M93" s="18" t="n"/>
    </row>
    <row r="94">
      <c r="A94" s="18" t="n"/>
      <c r="B94" s="18" t="n"/>
      <c r="C94" s="18" t="n"/>
      <c r="D94" s="18" t="n"/>
      <c r="E94" s="18" t="n"/>
      <c r="F94" s="18" t="n"/>
      <c r="G94" s="18" t="n"/>
      <c r="H94" s="18" t="n"/>
      <c r="I94" s="20" t="n"/>
      <c r="J94" s="19" t="n"/>
      <c r="K94" s="22">
        <f>IF(OR(I94="",J94=""),"",EDATE(I94,J94))</f>
        <v/>
      </c>
      <c r="L94" s="24">
        <f>IF(E94="","",IF(I94="","Not yet reviewed",IF(J94="","Set review interval",IF(K94&lt;TODAY(),"Overdue",IF(K94-TODAY()&lt;=Lists!$H$5,"Due soon","Current")))))</f>
        <v/>
      </c>
      <c r="M94" s="18" t="n"/>
    </row>
    <row r="95">
      <c r="A95" s="18" t="n"/>
      <c r="B95" s="18" t="n"/>
      <c r="C95" s="18" t="n"/>
      <c r="D95" s="18" t="n"/>
      <c r="E95" s="18" t="n"/>
      <c r="F95" s="18" t="n"/>
      <c r="G95" s="18" t="n"/>
      <c r="H95" s="18" t="n"/>
      <c r="I95" s="20" t="n"/>
      <c r="J95" s="19" t="n"/>
      <c r="K95" s="22">
        <f>IF(OR(I95="",J95=""),"",EDATE(I95,J95))</f>
        <v/>
      </c>
      <c r="L95" s="24">
        <f>IF(E95="","",IF(I95="","Not yet reviewed",IF(J95="","Set review interval",IF(K95&lt;TODAY(),"Overdue",IF(K95-TODAY()&lt;=Lists!$H$5,"Due soon","Current")))))</f>
        <v/>
      </c>
      <c r="M95" s="18" t="n"/>
    </row>
    <row r="96">
      <c r="A96" s="18" t="n"/>
      <c r="B96" s="18" t="n"/>
      <c r="C96" s="18" t="n"/>
      <c r="D96" s="18" t="n"/>
      <c r="E96" s="18" t="n"/>
      <c r="F96" s="18" t="n"/>
      <c r="G96" s="18" t="n"/>
      <c r="H96" s="18" t="n"/>
      <c r="I96" s="20" t="n"/>
      <c r="J96" s="19" t="n"/>
      <c r="K96" s="22">
        <f>IF(OR(I96="",J96=""),"",EDATE(I96,J96))</f>
        <v/>
      </c>
      <c r="L96" s="24">
        <f>IF(E96="","",IF(I96="","Not yet reviewed",IF(J96="","Set review interval",IF(K96&lt;TODAY(),"Overdue",IF(K96-TODAY()&lt;=Lists!$H$5,"Due soon","Current")))))</f>
        <v/>
      </c>
      <c r="M96" s="18" t="n"/>
    </row>
    <row r="97">
      <c r="A97" s="18" t="n"/>
      <c r="B97" s="18" t="n"/>
      <c r="C97" s="18" t="n"/>
      <c r="D97" s="18" t="n"/>
      <c r="E97" s="18" t="n"/>
      <c r="F97" s="18" t="n"/>
      <c r="G97" s="18" t="n"/>
      <c r="H97" s="18" t="n"/>
      <c r="I97" s="20" t="n"/>
      <c r="J97" s="19" t="n"/>
      <c r="K97" s="22">
        <f>IF(OR(I97="",J97=""),"",EDATE(I97,J97))</f>
        <v/>
      </c>
      <c r="L97" s="24">
        <f>IF(E97="","",IF(I97="","Not yet reviewed",IF(J97="","Set review interval",IF(K97&lt;TODAY(),"Overdue",IF(K97-TODAY()&lt;=Lists!$H$5,"Due soon","Current")))))</f>
        <v/>
      </c>
      <c r="M97" s="18" t="n"/>
    </row>
    <row r="98">
      <c r="A98" s="18" t="n"/>
      <c r="B98" s="18" t="n"/>
      <c r="C98" s="18" t="n"/>
      <c r="D98" s="18" t="n"/>
      <c r="E98" s="18" t="n"/>
      <c r="F98" s="18" t="n"/>
      <c r="G98" s="18" t="n"/>
      <c r="H98" s="18" t="n"/>
      <c r="I98" s="20" t="n"/>
      <c r="J98" s="19" t="n"/>
      <c r="K98" s="22">
        <f>IF(OR(I98="",J98=""),"",EDATE(I98,J98))</f>
        <v/>
      </c>
      <c r="L98" s="24">
        <f>IF(E98="","",IF(I98="","Not yet reviewed",IF(J98="","Set review interval",IF(K98&lt;TODAY(),"Overdue",IF(K98-TODAY()&lt;=Lists!$H$5,"Due soon","Current")))))</f>
        <v/>
      </c>
      <c r="M98" s="18" t="n"/>
    </row>
    <row r="99">
      <c r="A99" s="18" t="n"/>
      <c r="B99" s="18" t="n"/>
      <c r="C99" s="18" t="n"/>
      <c r="D99" s="18" t="n"/>
      <c r="E99" s="18" t="n"/>
      <c r="F99" s="18" t="n"/>
      <c r="G99" s="18" t="n"/>
      <c r="H99" s="18" t="n"/>
      <c r="I99" s="20" t="n"/>
      <c r="J99" s="19" t="n"/>
      <c r="K99" s="22">
        <f>IF(OR(I99="",J99=""),"",EDATE(I99,J99))</f>
        <v/>
      </c>
      <c r="L99" s="24">
        <f>IF(E99="","",IF(I99="","Not yet reviewed",IF(J99="","Set review interval",IF(K99&lt;TODAY(),"Overdue",IF(K99-TODAY()&lt;=Lists!$H$5,"Due soon","Current")))))</f>
        <v/>
      </c>
      <c r="M99" s="18" t="n"/>
    </row>
    <row r="100">
      <c r="A100" s="18" t="n"/>
      <c r="B100" s="18" t="n"/>
      <c r="C100" s="18" t="n"/>
      <c r="D100" s="18" t="n"/>
      <c r="E100" s="18" t="n"/>
      <c r="F100" s="18" t="n"/>
      <c r="G100" s="18" t="n"/>
      <c r="H100" s="18" t="n"/>
      <c r="I100" s="20" t="n"/>
      <c r="J100" s="19" t="n"/>
      <c r="K100" s="22">
        <f>IF(OR(I100="",J100=""),"",EDATE(I100,J100))</f>
        <v/>
      </c>
      <c r="L100" s="24">
        <f>IF(E100="","",IF(I100="","Not yet reviewed",IF(J100="","Set review interval",IF(K100&lt;TODAY(),"Overdue",IF(K100-TODAY()&lt;=Lists!$H$5,"Due soon","Current")))))</f>
        <v/>
      </c>
      <c r="M100" s="18" t="n"/>
    </row>
    <row r="101">
      <c r="A101" s="18" t="n"/>
      <c r="B101" s="18" t="n"/>
      <c r="C101" s="18" t="n"/>
      <c r="D101" s="18" t="n"/>
      <c r="E101" s="18" t="n"/>
      <c r="F101" s="18" t="n"/>
      <c r="G101" s="18" t="n"/>
      <c r="H101" s="18" t="n"/>
      <c r="I101" s="20" t="n"/>
      <c r="J101" s="19" t="n"/>
      <c r="K101" s="22">
        <f>IF(OR(I101="",J101=""),"",EDATE(I101,J101))</f>
        <v/>
      </c>
      <c r="L101" s="24">
        <f>IF(E101="","",IF(I101="","Not yet reviewed",IF(J101="","Set review interval",IF(K101&lt;TODAY(),"Overdue",IF(K101-TODAY()&lt;=Lists!$H$5,"Due soon","Current")))))</f>
        <v/>
      </c>
      <c r="M101" s="18" t="n"/>
    </row>
    <row r="102">
      <c r="A102" s="18" t="n"/>
      <c r="B102" s="18" t="n"/>
      <c r="C102" s="18" t="n"/>
      <c r="D102" s="18" t="n"/>
      <c r="E102" s="18" t="n"/>
      <c r="F102" s="18" t="n"/>
      <c r="G102" s="18" t="n"/>
      <c r="H102" s="18" t="n"/>
      <c r="I102" s="20" t="n"/>
      <c r="J102" s="19" t="n"/>
      <c r="K102" s="22">
        <f>IF(OR(I102="",J102=""),"",EDATE(I102,J102))</f>
        <v/>
      </c>
      <c r="L102" s="24">
        <f>IF(E102="","",IF(I102="","Not yet reviewed",IF(J102="","Set review interval",IF(K102&lt;TODAY(),"Overdue",IF(K102-TODAY()&lt;=Lists!$H$5,"Due soon","Current")))))</f>
        <v/>
      </c>
      <c r="M102" s="18" t="n"/>
    </row>
    <row r="103">
      <c r="A103" s="18" t="n"/>
      <c r="B103" s="18" t="n"/>
      <c r="C103" s="18" t="n"/>
      <c r="D103" s="18" t="n"/>
      <c r="E103" s="18" t="n"/>
      <c r="F103" s="18" t="n"/>
      <c r="G103" s="18" t="n"/>
      <c r="H103" s="18" t="n"/>
      <c r="I103" s="20" t="n"/>
      <c r="J103" s="19" t="n"/>
      <c r="K103" s="22">
        <f>IF(OR(I103="",J103=""),"",EDATE(I103,J103))</f>
        <v/>
      </c>
      <c r="L103" s="24">
        <f>IF(E103="","",IF(I103="","Not yet reviewed",IF(J103="","Set review interval",IF(K103&lt;TODAY(),"Overdue",IF(K103-TODAY()&lt;=Lists!$H$5,"Due soon","Current")))))</f>
        <v/>
      </c>
      <c r="M103" s="18" t="n"/>
    </row>
    <row r="104">
      <c r="A104" s="18" t="n"/>
      <c r="B104" s="18" t="n"/>
      <c r="C104" s="18" t="n"/>
      <c r="D104" s="18" t="n"/>
      <c r="E104" s="18" t="n"/>
      <c r="F104" s="18" t="n"/>
      <c r="G104" s="18" t="n"/>
      <c r="H104" s="18" t="n"/>
      <c r="I104" s="20" t="n"/>
      <c r="J104" s="19" t="n"/>
      <c r="K104" s="22">
        <f>IF(OR(I104="",J104=""),"",EDATE(I104,J104))</f>
        <v/>
      </c>
      <c r="L104" s="24">
        <f>IF(E104="","",IF(I104="","Not yet reviewed",IF(J104="","Set review interval",IF(K104&lt;TODAY(),"Overdue",IF(K104-TODAY()&lt;=Lists!$H$5,"Due soon","Current")))))</f>
        <v/>
      </c>
      <c r="M104" s="18" t="n"/>
    </row>
    <row r="105">
      <c r="A105" s="18" t="n"/>
      <c r="B105" s="18" t="n"/>
      <c r="C105" s="18" t="n"/>
      <c r="D105" s="18" t="n"/>
      <c r="E105" s="18" t="n"/>
      <c r="F105" s="18" t="n"/>
      <c r="G105" s="18" t="n"/>
      <c r="H105" s="18" t="n"/>
      <c r="I105" s="20" t="n"/>
      <c r="J105" s="19" t="n"/>
      <c r="K105" s="22">
        <f>IF(OR(I105="",J105=""),"",EDATE(I105,J105))</f>
        <v/>
      </c>
      <c r="L105" s="24">
        <f>IF(E105="","",IF(I105="","Not yet reviewed",IF(J105="","Set review interval",IF(K105&lt;TODAY(),"Overdue",IF(K105-TODAY()&lt;=Lists!$H$5,"Due soon","Current")))))</f>
        <v/>
      </c>
      <c r="M105" s="18" t="n"/>
    </row>
    <row r="106">
      <c r="A106" s="18" t="n"/>
      <c r="B106" s="18" t="n"/>
      <c r="C106" s="18" t="n"/>
      <c r="D106" s="18" t="n"/>
      <c r="E106" s="18" t="n"/>
      <c r="F106" s="18" t="n"/>
      <c r="G106" s="18" t="n"/>
      <c r="H106" s="18" t="n"/>
      <c r="I106" s="20" t="n"/>
      <c r="J106" s="19" t="n"/>
      <c r="K106" s="22">
        <f>IF(OR(I106="",J106=""),"",EDATE(I106,J106))</f>
        <v/>
      </c>
      <c r="L106" s="24">
        <f>IF(E106="","",IF(I106="","Not yet reviewed",IF(J106="","Set review interval",IF(K106&lt;TODAY(),"Overdue",IF(K106-TODAY()&lt;=Lists!$H$5,"Due soon","Current")))))</f>
        <v/>
      </c>
      <c r="M106" s="18" t="n"/>
    </row>
    <row r="107">
      <c r="A107" s="18" t="n"/>
      <c r="B107" s="18" t="n"/>
      <c r="C107" s="18" t="n"/>
      <c r="D107" s="18" t="n"/>
      <c r="E107" s="18" t="n"/>
      <c r="F107" s="18" t="n"/>
      <c r="G107" s="18" t="n"/>
      <c r="H107" s="18" t="n"/>
      <c r="I107" s="20" t="n"/>
      <c r="J107" s="19" t="n"/>
      <c r="K107" s="22">
        <f>IF(OR(I107="",J107=""),"",EDATE(I107,J107))</f>
        <v/>
      </c>
      <c r="L107" s="24">
        <f>IF(E107="","",IF(I107="","Not yet reviewed",IF(J107="","Set review interval",IF(K107&lt;TODAY(),"Overdue",IF(K107-TODAY()&lt;=Lists!$H$5,"Due soon","Current")))))</f>
        <v/>
      </c>
      <c r="M107" s="18" t="n"/>
    </row>
    <row r="108">
      <c r="A108" s="18" t="n"/>
      <c r="B108" s="18" t="n"/>
      <c r="C108" s="18" t="n"/>
      <c r="D108" s="18" t="n"/>
      <c r="E108" s="18" t="n"/>
      <c r="F108" s="18" t="n"/>
      <c r="G108" s="18" t="n"/>
      <c r="H108" s="18" t="n"/>
      <c r="I108" s="20" t="n"/>
      <c r="J108" s="19" t="n"/>
      <c r="K108" s="22">
        <f>IF(OR(I108="",J108=""),"",EDATE(I108,J108))</f>
        <v/>
      </c>
      <c r="L108" s="24">
        <f>IF(E108="","",IF(I108="","Not yet reviewed",IF(J108="","Set review interval",IF(K108&lt;TODAY(),"Overdue",IF(K108-TODAY()&lt;=Lists!$H$5,"Due soon","Current")))))</f>
        <v/>
      </c>
      <c r="M108" s="18" t="n"/>
    </row>
    <row r="109">
      <c r="A109" s="18" t="n"/>
      <c r="B109" s="18" t="n"/>
      <c r="C109" s="18" t="n"/>
      <c r="D109" s="18" t="n"/>
      <c r="E109" s="18" t="n"/>
      <c r="F109" s="18" t="n"/>
      <c r="G109" s="18" t="n"/>
      <c r="H109" s="18" t="n"/>
      <c r="I109" s="20" t="n"/>
      <c r="J109" s="19" t="n"/>
      <c r="K109" s="22">
        <f>IF(OR(I109="",J109=""),"",EDATE(I109,J109))</f>
        <v/>
      </c>
      <c r="L109" s="24">
        <f>IF(E109="","",IF(I109="","Not yet reviewed",IF(J109="","Set review interval",IF(K109&lt;TODAY(),"Overdue",IF(K109-TODAY()&lt;=Lists!$H$5,"Due soon","Current")))))</f>
        <v/>
      </c>
      <c r="M109" s="18" t="n"/>
    </row>
    <row r="110">
      <c r="A110" s="18" t="n"/>
      <c r="B110" s="18" t="n"/>
      <c r="C110" s="18" t="n"/>
      <c r="D110" s="18" t="n"/>
      <c r="E110" s="18" t="n"/>
      <c r="F110" s="18" t="n"/>
      <c r="G110" s="18" t="n"/>
      <c r="H110" s="18" t="n"/>
      <c r="I110" s="20" t="n"/>
      <c r="J110" s="19" t="n"/>
      <c r="K110" s="22">
        <f>IF(OR(I110="",J110=""),"",EDATE(I110,J110))</f>
        <v/>
      </c>
      <c r="L110" s="24">
        <f>IF(E110="","",IF(I110="","Not yet reviewed",IF(J110="","Set review interval",IF(K110&lt;TODAY(),"Overdue",IF(K110-TODAY()&lt;=Lists!$H$5,"Due soon","Current")))))</f>
        <v/>
      </c>
      <c r="M110" s="18" t="n"/>
    </row>
    <row r="111">
      <c r="A111" s="18" t="n"/>
      <c r="B111" s="18" t="n"/>
      <c r="C111" s="18" t="n"/>
      <c r="D111" s="18" t="n"/>
      <c r="E111" s="18" t="n"/>
      <c r="F111" s="18" t="n"/>
      <c r="G111" s="18" t="n"/>
      <c r="H111" s="18" t="n"/>
      <c r="I111" s="20" t="n"/>
      <c r="J111" s="19" t="n"/>
      <c r="K111" s="22">
        <f>IF(OR(I111="",J111=""),"",EDATE(I111,J111))</f>
        <v/>
      </c>
      <c r="L111" s="24">
        <f>IF(E111="","",IF(I111="","Not yet reviewed",IF(J111="","Set review interval",IF(K111&lt;TODAY(),"Overdue",IF(K111-TODAY()&lt;=Lists!$H$5,"Due soon","Current")))))</f>
        <v/>
      </c>
      <c r="M111" s="18" t="n"/>
    </row>
    <row r="112">
      <c r="A112" s="18" t="n"/>
      <c r="B112" s="18" t="n"/>
      <c r="C112" s="18" t="n"/>
      <c r="D112" s="18" t="n"/>
      <c r="E112" s="18" t="n"/>
      <c r="F112" s="18" t="n"/>
      <c r="G112" s="18" t="n"/>
      <c r="H112" s="18" t="n"/>
      <c r="I112" s="20" t="n"/>
      <c r="J112" s="19" t="n"/>
      <c r="K112" s="22">
        <f>IF(OR(I112="",J112=""),"",EDATE(I112,J112))</f>
        <v/>
      </c>
      <c r="L112" s="24">
        <f>IF(E112="","",IF(I112="","Not yet reviewed",IF(J112="","Set review interval",IF(K112&lt;TODAY(),"Overdue",IF(K112-TODAY()&lt;=Lists!$H$5,"Due soon","Current")))))</f>
        <v/>
      </c>
      <c r="M112" s="18" t="n"/>
    </row>
    <row r="113">
      <c r="A113" s="18" t="n"/>
      <c r="B113" s="18" t="n"/>
      <c r="C113" s="18" t="n"/>
      <c r="D113" s="18" t="n"/>
      <c r="E113" s="18" t="n"/>
      <c r="F113" s="18" t="n"/>
      <c r="G113" s="18" t="n"/>
      <c r="H113" s="18" t="n"/>
      <c r="I113" s="20" t="n"/>
      <c r="J113" s="19" t="n"/>
      <c r="K113" s="22">
        <f>IF(OR(I113="",J113=""),"",EDATE(I113,J113))</f>
        <v/>
      </c>
      <c r="L113" s="24">
        <f>IF(E113="","",IF(I113="","Not yet reviewed",IF(J113="","Set review interval",IF(K113&lt;TODAY(),"Overdue",IF(K113-TODAY()&lt;=Lists!$H$5,"Due soon","Current")))))</f>
        <v/>
      </c>
      <c r="M113" s="18" t="n"/>
    </row>
    <row r="114">
      <c r="A114" s="18" t="n"/>
      <c r="B114" s="18" t="n"/>
      <c r="C114" s="18" t="n"/>
      <c r="D114" s="18" t="n"/>
      <c r="E114" s="18" t="n"/>
      <c r="F114" s="18" t="n"/>
      <c r="G114" s="18" t="n"/>
      <c r="H114" s="18" t="n"/>
      <c r="I114" s="20" t="n"/>
      <c r="J114" s="19" t="n"/>
      <c r="K114" s="22">
        <f>IF(OR(I114="",J114=""),"",EDATE(I114,J114))</f>
        <v/>
      </c>
      <c r="L114" s="24">
        <f>IF(E114="","",IF(I114="","Not yet reviewed",IF(J114="","Set review interval",IF(K114&lt;TODAY(),"Overdue",IF(K114-TODAY()&lt;=Lists!$H$5,"Due soon","Current")))))</f>
        <v/>
      </c>
      <c r="M114" s="18" t="n"/>
    </row>
    <row r="115">
      <c r="A115" s="18" t="n"/>
      <c r="B115" s="18" t="n"/>
      <c r="C115" s="18" t="n"/>
      <c r="D115" s="18" t="n"/>
      <c r="E115" s="18" t="n"/>
      <c r="F115" s="18" t="n"/>
      <c r="G115" s="18" t="n"/>
      <c r="H115" s="18" t="n"/>
      <c r="I115" s="20" t="n"/>
      <c r="J115" s="19" t="n"/>
      <c r="K115" s="22">
        <f>IF(OR(I115="",J115=""),"",EDATE(I115,J115))</f>
        <v/>
      </c>
      <c r="L115" s="24">
        <f>IF(E115="","",IF(I115="","Not yet reviewed",IF(J115="","Set review interval",IF(K115&lt;TODAY(),"Overdue",IF(K115-TODAY()&lt;=Lists!$H$5,"Due soon","Current")))))</f>
        <v/>
      </c>
      <c r="M115" s="18" t="n"/>
    </row>
    <row r="116">
      <c r="A116" s="18" t="n"/>
      <c r="B116" s="18" t="n"/>
      <c r="C116" s="18" t="n"/>
      <c r="D116" s="18" t="n"/>
      <c r="E116" s="18" t="n"/>
      <c r="F116" s="18" t="n"/>
      <c r="G116" s="18" t="n"/>
      <c r="H116" s="18" t="n"/>
      <c r="I116" s="20" t="n"/>
      <c r="J116" s="19" t="n"/>
      <c r="K116" s="22">
        <f>IF(OR(I116="",J116=""),"",EDATE(I116,J116))</f>
        <v/>
      </c>
      <c r="L116" s="24">
        <f>IF(E116="","",IF(I116="","Not yet reviewed",IF(J116="","Set review interval",IF(K116&lt;TODAY(),"Overdue",IF(K116-TODAY()&lt;=Lists!$H$5,"Due soon","Current")))))</f>
        <v/>
      </c>
      <c r="M116" s="18" t="n"/>
    </row>
    <row r="117">
      <c r="A117" s="18" t="n"/>
      <c r="B117" s="18" t="n"/>
      <c r="C117" s="18" t="n"/>
      <c r="D117" s="18" t="n"/>
      <c r="E117" s="18" t="n"/>
      <c r="F117" s="18" t="n"/>
      <c r="G117" s="18" t="n"/>
      <c r="H117" s="18" t="n"/>
      <c r="I117" s="20" t="n"/>
      <c r="J117" s="19" t="n"/>
      <c r="K117" s="22">
        <f>IF(OR(I117="",J117=""),"",EDATE(I117,J117))</f>
        <v/>
      </c>
      <c r="L117" s="24">
        <f>IF(E117="","",IF(I117="","Not yet reviewed",IF(J117="","Set review interval",IF(K117&lt;TODAY(),"Overdue",IF(K117-TODAY()&lt;=Lists!$H$5,"Due soon","Current")))))</f>
        <v/>
      </c>
      <c r="M117" s="18" t="n"/>
    </row>
    <row r="118">
      <c r="A118" s="18" t="n"/>
      <c r="B118" s="18" t="n"/>
      <c r="C118" s="18" t="n"/>
      <c r="D118" s="18" t="n"/>
      <c r="E118" s="18" t="n"/>
      <c r="F118" s="18" t="n"/>
      <c r="G118" s="18" t="n"/>
      <c r="H118" s="18" t="n"/>
      <c r="I118" s="20" t="n"/>
      <c r="J118" s="19" t="n"/>
      <c r="K118" s="22">
        <f>IF(OR(I118="",J118=""),"",EDATE(I118,J118))</f>
        <v/>
      </c>
      <c r="L118" s="24">
        <f>IF(E118="","",IF(I118="","Not yet reviewed",IF(J118="","Set review interval",IF(K118&lt;TODAY(),"Overdue",IF(K118-TODAY()&lt;=Lists!$H$5,"Due soon","Current")))))</f>
        <v/>
      </c>
      <c r="M118" s="18" t="n"/>
    </row>
    <row r="119">
      <c r="A119" s="18" t="n"/>
      <c r="B119" s="18" t="n"/>
      <c r="C119" s="18" t="n"/>
      <c r="D119" s="18" t="n"/>
      <c r="E119" s="18" t="n"/>
      <c r="F119" s="18" t="n"/>
      <c r="G119" s="18" t="n"/>
      <c r="H119" s="18" t="n"/>
      <c r="I119" s="20" t="n"/>
      <c r="J119" s="19" t="n"/>
      <c r="K119" s="22">
        <f>IF(OR(I119="",J119=""),"",EDATE(I119,J119))</f>
        <v/>
      </c>
      <c r="L119" s="24">
        <f>IF(E119="","",IF(I119="","Not yet reviewed",IF(J119="","Set review interval",IF(K119&lt;TODAY(),"Overdue",IF(K119-TODAY()&lt;=Lists!$H$5,"Due soon","Current")))))</f>
        <v/>
      </c>
      <c r="M119" s="18" t="n"/>
    </row>
    <row r="120">
      <c r="A120" s="18" t="n"/>
      <c r="B120" s="18" t="n"/>
      <c r="C120" s="18" t="n"/>
      <c r="D120" s="18" t="n"/>
      <c r="E120" s="18" t="n"/>
      <c r="F120" s="18" t="n"/>
      <c r="G120" s="18" t="n"/>
      <c r="H120" s="18" t="n"/>
      <c r="I120" s="20" t="n"/>
      <c r="J120" s="19" t="n"/>
      <c r="K120" s="22">
        <f>IF(OR(I120="",J120=""),"",EDATE(I120,J120))</f>
        <v/>
      </c>
      <c r="L120" s="24">
        <f>IF(E120="","",IF(I120="","Not yet reviewed",IF(J120="","Set review interval",IF(K120&lt;TODAY(),"Overdue",IF(K120-TODAY()&lt;=Lists!$H$5,"Due soon","Current")))))</f>
        <v/>
      </c>
      <c r="M120" s="18" t="n"/>
    </row>
    <row r="121">
      <c r="A121" s="18" t="n"/>
      <c r="B121" s="18" t="n"/>
      <c r="C121" s="18" t="n"/>
      <c r="D121" s="18" t="n"/>
      <c r="E121" s="18" t="n"/>
      <c r="F121" s="18" t="n"/>
      <c r="G121" s="18" t="n"/>
      <c r="H121" s="18" t="n"/>
      <c r="I121" s="20" t="n"/>
      <c r="J121" s="19" t="n"/>
      <c r="K121" s="22">
        <f>IF(OR(I121="",J121=""),"",EDATE(I121,J121))</f>
        <v/>
      </c>
      <c r="L121" s="24">
        <f>IF(E121="","",IF(I121="","Not yet reviewed",IF(J121="","Set review interval",IF(K121&lt;TODAY(),"Overdue",IF(K121-TODAY()&lt;=Lists!$H$5,"Due soon","Current")))))</f>
        <v/>
      </c>
      <c r="M121" s="18" t="n"/>
    </row>
    <row r="122">
      <c r="A122" s="18" t="n"/>
      <c r="B122" s="18" t="n"/>
      <c r="C122" s="18" t="n"/>
      <c r="D122" s="18" t="n"/>
      <c r="E122" s="18" t="n"/>
      <c r="F122" s="18" t="n"/>
      <c r="G122" s="18" t="n"/>
      <c r="H122" s="18" t="n"/>
      <c r="I122" s="20" t="n"/>
      <c r="J122" s="19" t="n"/>
      <c r="K122" s="22">
        <f>IF(OR(I122="",J122=""),"",EDATE(I122,J122))</f>
        <v/>
      </c>
      <c r="L122" s="24">
        <f>IF(E122="","",IF(I122="","Not yet reviewed",IF(J122="","Set review interval",IF(K122&lt;TODAY(),"Overdue",IF(K122-TODAY()&lt;=Lists!$H$5,"Due soon","Current")))))</f>
        <v/>
      </c>
      <c r="M122" s="18" t="n"/>
    </row>
    <row r="123">
      <c r="A123" s="18" t="n"/>
      <c r="B123" s="18" t="n"/>
      <c r="C123" s="18" t="n"/>
      <c r="D123" s="18" t="n"/>
      <c r="E123" s="18" t="n"/>
      <c r="F123" s="18" t="n"/>
      <c r="G123" s="18" t="n"/>
      <c r="H123" s="18" t="n"/>
      <c r="I123" s="20" t="n"/>
      <c r="J123" s="19" t="n"/>
      <c r="K123" s="22">
        <f>IF(OR(I123="",J123=""),"",EDATE(I123,J123))</f>
        <v/>
      </c>
      <c r="L123" s="24">
        <f>IF(E123="","",IF(I123="","Not yet reviewed",IF(J123="","Set review interval",IF(K123&lt;TODAY(),"Overdue",IF(K123-TODAY()&lt;=Lists!$H$5,"Due soon","Current")))))</f>
        <v/>
      </c>
      <c r="M123" s="18" t="n"/>
    </row>
    <row r="124">
      <c r="A124" s="18" t="n"/>
      <c r="B124" s="18" t="n"/>
      <c r="C124" s="18" t="n"/>
      <c r="D124" s="18" t="n"/>
      <c r="E124" s="18" t="n"/>
      <c r="F124" s="18" t="n"/>
      <c r="G124" s="18" t="n"/>
      <c r="H124" s="18" t="n"/>
      <c r="I124" s="20" t="n"/>
      <c r="J124" s="19" t="n"/>
      <c r="K124" s="22">
        <f>IF(OR(I124="",J124=""),"",EDATE(I124,J124))</f>
        <v/>
      </c>
      <c r="L124" s="24">
        <f>IF(E124="","",IF(I124="","Not yet reviewed",IF(J124="","Set review interval",IF(K124&lt;TODAY(),"Overdue",IF(K124-TODAY()&lt;=Lists!$H$5,"Due soon","Current")))))</f>
        <v/>
      </c>
      <c r="M124" s="18" t="n"/>
    </row>
    <row r="125">
      <c r="A125" s="18" t="n"/>
      <c r="B125" s="18" t="n"/>
      <c r="C125" s="18" t="n"/>
      <c r="D125" s="18" t="n"/>
      <c r="E125" s="18" t="n"/>
      <c r="F125" s="18" t="n"/>
      <c r="G125" s="18" t="n"/>
      <c r="H125" s="18" t="n"/>
      <c r="I125" s="20" t="n"/>
      <c r="J125" s="19" t="n"/>
      <c r="K125" s="22">
        <f>IF(OR(I125="",J125=""),"",EDATE(I125,J125))</f>
        <v/>
      </c>
      <c r="L125" s="24">
        <f>IF(E125="","",IF(I125="","Not yet reviewed",IF(J125="","Set review interval",IF(K125&lt;TODAY(),"Overdue",IF(K125-TODAY()&lt;=Lists!$H$5,"Due soon","Current")))))</f>
        <v/>
      </c>
      <c r="M125" s="18" t="n"/>
    </row>
    <row r="126">
      <c r="A126" s="18" t="n"/>
      <c r="B126" s="18" t="n"/>
      <c r="C126" s="18" t="n"/>
      <c r="D126" s="18" t="n"/>
      <c r="E126" s="18" t="n"/>
      <c r="F126" s="18" t="n"/>
      <c r="G126" s="18" t="n"/>
      <c r="H126" s="18" t="n"/>
      <c r="I126" s="20" t="n"/>
      <c r="J126" s="19" t="n"/>
      <c r="K126" s="22">
        <f>IF(OR(I126="",J126=""),"",EDATE(I126,J126))</f>
        <v/>
      </c>
      <c r="L126" s="24">
        <f>IF(E126="","",IF(I126="","Not yet reviewed",IF(J126="","Set review interval",IF(K126&lt;TODAY(),"Overdue",IF(K126-TODAY()&lt;=Lists!$H$5,"Due soon","Current")))))</f>
        <v/>
      </c>
      <c r="M126" s="18" t="n"/>
    </row>
    <row r="127">
      <c r="A127" s="18" t="n"/>
      <c r="B127" s="18" t="n"/>
      <c r="C127" s="18" t="n"/>
      <c r="D127" s="18" t="n"/>
      <c r="E127" s="18" t="n"/>
      <c r="F127" s="18" t="n"/>
      <c r="G127" s="18" t="n"/>
      <c r="H127" s="18" t="n"/>
      <c r="I127" s="20" t="n"/>
      <c r="J127" s="19" t="n"/>
      <c r="K127" s="22">
        <f>IF(OR(I127="",J127=""),"",EDATE(I127,J127))</f>
        <v/>
      </c>
      <c r="L127" s="24">
        <f>IF(E127="","",IF(I127="","Not yet reviewed",IF(J127="","Set review interval",IF(K127&lt;TODAY(),"Overdue",IF(K127-TODAY()&lt;=Lists!$H$5,"Due soon","Current")))))</f>
        <v/>
      </c>
      <c r="M127" s="18" t="n"/>
    </row>
    <row r="128">
      <c r="A128" s="18" t="n"/>
      <c r="B128" s="18" t="n"/>
      <c r="C128" s="18" t="n"/>
      <c r="D128" s="18" t="n"/>
      <c r="E128" s="18" t="n"/>
      <c r="F128" s="18" t="n"/>
      <c r="G128" s="18" t="n"/>
      <c r="H128" s="18" t="n"/>
      <c r="I128" s="20" t="n"/>
      <c r="J128" s="19" t="n"/>
      <c r="K128" s="22">
        <f>IF(OR(I128="",J128=""),"",EDATE(I128,J128))</f>
        <v/>
      </c>
      <c r="L128" s="24">
        <f>IF(E128="","",IF(I128="","Not yet reviewed",IF(J128="","Set review interval",IF(K128&lt;TODAY(),"Overdue",IF(K128-TODAY()&lt;=Lists!$H$5,"Due soon","Current")))))</f>
        <v/>
      </c>
      <c r="M128" s="18" t="n"/>
    </row>
    <row r="129">
      <c r="A129" s="18" t="n"/>
      <c r="B129" s="18" t="n"/>
      <c r="C129" s="18" t="n"/>
      <c r="D129" s="18" t="n"/>
      <c r="E129" s="18" t="n"/>
      <c r="F129" s="18" t="n"/>
      <c r="G129" s="18" t="n"/>
      <c r="H129" s="18" t="n"/>
      <c r="I129" s="20" t="n"/>
      <c r="J129" s="19" t="n"/>
      <c r="K129" s="22">
        <f>IF(OR(I129="",J129=""),"",EDATE(I129,J129))</f>
        <v/>
      </c>
      <c r="L129" s="24">
        <f>IF(E129="","",IF(I129="","Not yet reviewed",IF(J129="","Set review interval",IF(K129&lt;TODAY(),"Overdue",IF(K129-TODAY()&lt;=Lists!$H$5,"Due soon","Current")))))</f>
        <v/>
      </c>
      <c r="M129" s="18" t="n"/>
    </row>
    <row r="130">
      <c r="A130" s="18" t="n"/>
      <c r="B130" s="18" t="n"/>
      <c r="C130" s="18" t="n"/>
      <c r="D130" s="18" t="n"/>
      <c r="E130" s="18" t="n"/>
      <c r="F130" s="18" t="n"/>
      <c r="G130" s="18" t="n"/>
      <c r="H130" s="18" t="n"/>
      <c r="I130" s="20" t="n"/>
      <c r="J130" s="19" t="n"/>
      <c r="K130" s="22">
        <f>IF(OR(I130="",J130=""),"",EDATE(I130,J130))</f>
        <v/>
      </c>
      <c r="L130" s="24">
        <f>IF(E130="","",IF(I130="","Not yet reviewed",IF(J130="","Set review interval",IF(K130&lt;TODAY(),"Overdue",IF(K130-TODAY()&lt;=Lists!$H$5,"Due soon","Current")))))</f>
        <v/>
      </c>
      <c r="M130" s="18" t="n"/>
    </row>
    <row r="131">
      <c r="A131" s="18" t="n"/>
      <c r="B131" s="18" t="n"/>
      <c r="C131" s="18" t="n"/>
      <c r="D131" s="18" t="n"/>
      <c r="E131" s="18" t="n"/>
      <c r="F131" s="18" t="n"/>
      <c r="G131" s="18" t="n"/>
      <c r="H131" s="18" t="n"/>
      <c r="I131" s="20" t="n"/>
      <c r="J131" s="19" t="n"/>
      <c r="K131" s="22">
        <f>IF(OR(I131="",J131=""),"",EDATE(I131,J131))</f>
        <v/>
      </c>
      <c r="L131" s="24">
        <f>IF(E131="","",IF(I131="","Not yet reviewed",IF(J131="","Set review interval",IF(K131&lt;TODAY(),"Overdue",IF(K131-TODAY()&lt;=Lists!$H$5,"Due soon","Current")))))</f>
        <v/>
      </c>
      <c r="M131" s="18" t="n"/>
    </row>
    <row r="132">
      <c r="A132" s="18" t="n"/>
      <c r="B132" s="18" t="n"/>
      <c r="C132" s="18" t="n"/>
      <c r="D132" s="18" t="n"/>
      <c r="E132" s="18" t="n"/>
      <c r="F132" s="18" t="n"/>
      <c r="G132" s="18" t="n"/>
      <c r="H132" s="18" t="n"/>
      <c r="I132" s="20" t="n"/>
      <c r="J132" s="19" t="n"/>
      <c r="K132" s="22">
        <f>IF(OR(I132="",J132=""),"",EDATE(I132,J132))</f>
        <v/>
      </c>
      <c r="L132" s="24">
        <f>IF(E132="","",IF(I132="","Not yet reviewed",IF(J132="","Set review interval",IF(K132&lt;TODAY(),"Overdue",IF(K132-TODAY()&lt;=Lists!$H$5,"Due soon","Current")))))</f>
        <v/>
      </c>
      <c r="M132" s="18" t="n"/>
    </row>
    <row r="133">
      <c r="A133" s="18" t="n"/>
      <c r="B133" s="18" t="n"/>
      <c r="C133" s="18" t="n"/>
      <c r="D133" s="18" t="n"/>
      <c r="E133" s="18" t="n"/>
      <c r="F133" s="18" t="n"/>
      <c r="G133" s="18" t="n"/>
      <c r="H133" s="18" t="n"/>
      <c r="I133" s="20" t="n"/>
      <c r="J133" s="19" t="n"/>
      <c r="K133" s="22">
        <f>IF(OR(I133="",J133=""),"",EDATE(I133,J133))</f>
        <v/>
      </c>
      <c r="L133" s="24">
        <f>IF(E133="","",IF(I133="","Not yet reviewed",IF(J133="","Set review interval",IF(K133&lt;TODAY(),"Overdue",IF(K133-TODAY()&lt;=Lists!$H$5,"Due soon","Current")))))</f>
        <v/>
      </c>
      <c r="M133" s="18" t="n"/>
    </row>
    <row r="134">
      <c r="A134" s="18" t="n"/>
      <c r="B134" s="18" t="n"/>
      <c r="C134" s="18" t="n"/>
      <c r="D134" s="18" t="n"/>
      <c r="E134" s="18" t="n"/>
      <c r="F134" s="18" t="n"/>
      <c r="G134" s="18" t="n"/>
      <c r="H134" s="18" t="n"/>
      <c r="I134" s="20" t="n"/>
      <c r="J134" s="19" t="n"/>
      <c r="K134" s="22">
        <f>IF(OR(I134="",J134=""),"",EDATE(I134,J134))</f>
        <v/>
      </c>
      <c r="L134" s="24">
        <f>IF(E134="","",IF(I134="","Not yet reviewed",IF(J134="","Set review interval",IF(K134&lt;TODAY(),"Overdue",IF(K134-TODAY()&lt;=Lists!$H$5,"Due soon","Current")))))</f>
        <v/>
      </c>
      <c r="M134" s="18" t="n"/>
    </row>
    <row r="135">
      <c r="A135" s="18" t="n"/>
      <c r="B135" s="18" t="n"/>
      <c r="C135" s="18" t="n"/>
      <c r="D135" s="18" t="n"/>
      <c r="E135" s="18" t="n"/>
      <c r="F135" s="18" t="n"/>
      <c r="G135" s="18" t="n"/>
      <c r="H135" s="18" t="n"/>
      <c r="I135" s="20" t="n"/>
      <c r="J135" s="19" t="n"/>
      <c r="K135" s="22">
        <f>IF(OR(I135="",J135=""),"",EDATE(I135,J135))</f>
        <v/>
      </c>
      <c r="L135" s="24">
        <f>IF(E135="","",IF(I135="","Not yet reviewed",IF(J135="","Set review interval",IF(K135&lt;TODAY(),"Overdue",IF(K135-TODAY()&lt;=Lists!$H$5,"Due soon","Current")))))</f>
        <v/>
      </c>
      <c r="M135" s="18" t="n"/>
    </row>
    <row r="136">
      <c r="A136" s="18" t="n"/>
      <c r="B136" s="18" t="n"/>
      <c r="C136" s="18" t="n"/>
      <c r="D136" s="18" t="n"/>
      <c r="E136" s="18" t="n"/>
      <c r="F136" s="18" t="n"/>
      <c r="G136" s="18" t="n"/>
      <c r="H136" s="18" t="n"/>
      <c r="I136" s="20" t="n"/>
      <c r="J136" s="19" t="n"/>
      <c r="K136" s="22">
        <f>IF(OR(I136="",J136=""),"",EDATE(I136,J136))</f>
        <v/>
      </c>
      <c r="L136" s="24">
        <f>IF(E136="","",IF(I136="","Not yet reviewed",IF(J136="","Set review interval",IF(K136&lt;TODAY(),"Overdue",IF(K136-TODAY()&lt;=Lists!$H$5,"Due soon","Current")))))</f>
        <v/>
      </c>
      <c r="M136" s="18" t="n"/>
    </row>
    <row r="137">
      <c r="A137" s="18" t="n"/>
      <c r="B137" s="18" t="n"/>
      <c r="C137" s="18" t="n"/>
      <c r="D137" s="18" t="n"/>
      <c r="E137" s="18" t="n"/>
      <c r="F137" s="18" t="n"/>
      <c r="G137" s="18" t="n"/>
      <c r="H137" s="18" t="n"/>
      <c r="I137" s="20" t="n"/>
      <c r="J137" s="19" t="n"/>
      <c r="K137" s="22">
        <f>IF(OR(I137="",J137=""),"",EDATE(I137,J137))</f>
        <v/>
      </c>
      <c r="L137" s="24">
        <f>IF(E137="","",IF(I137="","Not yet reviewed",IF(J137="","Set review interval",IF(K137&lt;TODAY(),"Overdue",IF(K137-TODAY()&lt;=Lists!$H$5,"Due soon","Current")))))</f>
        <v/>
      </c>
      <c r="M137" s="18" t="n"/>
    </row>
    <row r="138">
      <c r="A138" s="18" t="n"/>
      <c r="B138" s="18" t="n"/>
      <c r="C138" s="18" t="n"/>
      <c r="D138" s="18" t="n"/>
      <c r="E138" s="18" t="n"/>
      <c r="F138" s="18" t="n"/>
      <c r="G138" s="18" t="n"/>
      <c r="H138" s="18" t="n"/>
      <c r="I138" s="20" t="n"/>
      <c r="J138" s="19" t="n"/>
      <c r="K138" s="22">
        <f>IF(OR(I138="",J138=""),"",EDATE(I138,J138))</f>
        <v/>
      </c>
      <c r="L138" s="24">
        <f>IF(E138="","",IF(I138="","Not yet reviewed",IF(J138="","Set review interval",IF(K138&lt;TODAY(),"Overdue",IF(K138-TODAY()&lt;=Lists!$H$5,"Due soon","Current")))))</f>
        <v/>
      </c>
      <c r="M138" s="18" t="n"/>
    </row>
    <row r="139">
      <c r="A139" s="18" t="n"/>
      <c r="B139" s="18" t="n"/>
      <c r="C139" s="18" t="n"/>
      <c r="D139" s="18" t="n"/>
      <c r="E139" s="18" t="n"/>
      <c r="F139" s="18" t="n"/>
      <c r="G139" s="18" t="n"/>
      <c r="H139" s="18" t="n"/>
      <c r="I139" s="20" t="n"/>
      <c r="J139" s="19" t="n"/>
      <c r="K139" s="22">
        <f>IF(OR(I139="",J139=""),"",EDATE(I139,J139))</f>
        <v/>
      </c>
      <c r="L139" s="24">
        <f>IF(E139="","",IF(I139="","Not yet reviewed",IF(J139="","Set review interval",IF(K139&lt;TODAY(),"Overdue",IF(K139-TODAY()&lt;=Lists!$H$5,"Due soon","Current")))))</f>
        <v/>
      </c>
      <c r="M139" s="18" t="n"/>
    </row>
    <row r="140">
      <c r="A140" s="18" t="n"/>
      <c r="B140" s="18" t="n"/>
      <c r="C140" s="18" t="n"/>
      <c r="D140" s="18" t="n"/>
      <c r="E140" s="18" t="n"/>
      <c r="F140" s="18" t="n"/>
      <c r="G140" s="18" t="n"/>
      <c r="H140" s="18" t="n"/>
      <c r="I140" s="20" t="n"/>
      <c r="J140" s="19" t="n"/>
      <c r="K140" s="22">
        <f>IF(OR(I140="",J140=""),"",EDATE(I140,J140))</f>
        <v/>
      </c>
      <c r="L140" s="24">
        <f>IF(E140="","",IF(I140="","Not yet reviewed",IF(J140="","Set review interval",IF(K140&lt;TODAY(),"Overdue",IF(K140-TODAY()&lt;=Lists!$H$5,"Due soon","Current")))))</f>
        <v/>
      </c>
      <c r="M140" s="18" t="n"/>
    </row>
    <row r="141">
      <c r="A141" s="18" t="n"/>
      <c r="B141" s="18" t="n"/>
      <c r="C141" s="18" t="n"/>
      <c r="D141" s="18" t="n"/>
      <c r="E141" s="18" t="n"/>
      <c r="F141" s="18" t="n"/>
      <c r="G141" s="18" t="n"/>
      <c r="H141" s="18" t="n"/>
      <c r="I141" s="20" t="n"/>
      <c r="J141" s="19" t="n"/>
      <c r="K141" s="22">
        <f>IF(OR(I141="",J141=""),"",EDATE(I141,J141))</f>
        <v/>
      </c>
      <c r="L141" s="24">
        <f>IF(E141="","",IF(I141="","Not yet reviewed",IF(J141="","Set review interval",IF(K141&lt;TODAY(),"Overdue",IF(K141-TODAY()&lt;=Lists!$H$5,"Due soon","Current")))))</f>
        <v/>
      </c>
      <c r="M141" s="18" t="n"/>
    </row>
    <row r="142">
      <c r="A142" s="18" t="n"/>
      <c r="B142" s="18" t="n"/>
      <c r="C142" s="18" t="n"/>
      <c r="D142" s="18" t="n"/>
      <c r="E142" s="18" t="n"/>
      <c r="F142" s="18" t="n"/>
      <c r="G142" s="18" t="n"/>
      <c r="H142" s="18" t="n"/>
      <c r="I142" s="20" t="n"/>
      <c r="J142" s="19" t="n"/>
      <c r="K142" s="22">
        <f>IF(OR(I142="",J142=""),"",EDATE(I142,J142))</f>
        <v/>
      </c>
      <c r="L142" s="24">
        <f>IF(E142="","",IF(I142="","Not yet reviewed",IF(J142="","Set review interval",IF(K142&lt;TODAY(),"Overdue",IF(K142-TODAY()&lt;=Lists!$H$5,"Due soon","Current")))))</f>
        <v/>
      </c>
      <c r="M142" s="18" t="n"/>
    </row>
    <row r="143">
      <c r="A143" s="18" t="n"/>
      <c r="B143" s="18" t="n"/>
      <c r="C143" s="18" t="n"/>
      <c r="D143" s="18" t="n"/>
      <c r="E143" s="18" t="n"/>
      <c r="F143" s="18" t="n"/>
      <c r="G143" s="18" t="n"/>
      <c r="H143" s="18" t="n"/>
      <c r="I143" s="20" t="n"/>
      <c r="J143" s="19" t="n"/>
      <c r="K143" s="22">
        <f>IF(OR(I143="",J143=""),"",EDATE(I143,J143))</f>
        <v/>
      </c>
      <c r="L143" s="24">
        <f>IF(E143="","",IF(I143="","Not yet reviewed",IF(J143="","Set review interval",IF(K143&lt;TODAY(),"Overdue",IF(K143-TODAY()&lt;=Lists!$H$5,"Due soon","Current")))))</f>
        <v/>
      </c>
      <c r="M143" s="18" t="n"/>
    </row>
    <row r="144">
      <c r="A144" s="18" t="n"/>
      <c r="B144" s="18" t="n"/>
      <c r="C144" s="18" t="n"/>
      <c r="D144" s="18" t="n"/>
      <c r="E144" s="18" t="n"/>
      <c r="F144" s="18" t="n"/>
      <c r="G144" s="18" t="n"/>
      <c r="H144" s="18" t="n"/>
      <c r="I144" s="20" t="n"/>
      <c r="J144" s="19" t="n"/>
      <c r="K144" s="22">
        <f>IF(OR(I144="",J144=""),"",EDATE(I144,J144))</f>
        <v/>
      </c>
      <c r="L144" s="24">
        <f>IF(E144="","",IF(I144="","Not yet reviewed",IF(J144="","Set review interval",IF(K144&lt;TODAY(),"Overdue",IF(K144-TODAY()&lt;=Lists!$H$5,"Due soon","Current")))))</f>
        <v/>
      </c>
      <c r="M144" s="18" t="n"/>
    </row>
    <row r="145">
      <c r="A145" s="18" t="n"/>
      <c r="B145" s="18" t="n"/>
      <c r="C145" s="18" t="n"/>
      <c r="D145" s="18" t="n"/>
      <c r="E145" s="18" t="n"/>
      <c r="F145" s="18" t="n"/>
      <c r="G145" s="18" t="n"/>
      <c r="H145" s="18" t="n"/>
      <c r="I145" s="20" t="n"/>
      <c r="J145" s="19" t="n"/>
      <c r="K145" s="22">
        <f>IF(OR(I145="",J145=""),"",EDATE(I145,J145))</f>
        <v/>
      </c>
      <c r="L145" s="24">
        <f>IF(E145="","",IF(I145="","Not yet reviewed",IF(J145="","Set review interval",IF(K145&lt;TODAY(),"Overdue",IF(K145-TODAY()&lt;=Lists!$H$5,"Due soon","Current")))))</f>
        <v/>
      </c>
      <c r="M145" s="18" t="n"/>
    </row>
    <row r="146">
      <c r="A146" s="18" t="n"/>
      <c r="B146" s="18" t="n"/>
      <c r="C146" s="18" t="n"/>
      <c r="D146" s="18" t="n"/>
      <c r="E146" s="18" t="n"/>
      <c r="F146" s="18" t="n"/>
      <c r="G146" s="18" t="n"/>
      <c r="H146" s="18" t="n"/>
      <c r="I146" s="20" t="n"/>
      <c r="J146" s="19" t="n"/>
      <c r="K146" s="22">
        <f>IF(OR(I146="",J146=""),"",EDATE(I146,J146))</f>
        <v/>
      </c>
      <c r="L146" s="24">
        <f>IF(E146="","",IF(I146="","Not yet reviewed",IF(J146="","Set review interval",IF(K146&lt;TODAY(),"Overdue",IF(K146-TODAY()&lt;=Lists!$H$5,"Due soon","Current")))))</f>
        <v/>
      </c>
      <c r="M146" s="18" t="n"/>
    </row>
    <row r="147">
      <c r="A147" s="18" t="n"/>
      <c r="B147" s="18" t="n"/>
      <c r="C147" s="18" t="n"/>
      <c r="D147" s="18" t="n"/>
      <c r="E147" s="18" t="n"/>
      <c r="F147" s="18" t="n"/>
      <c r="G147" s="18" t="n"/>
      <c r="H147" s="18" t="n"/>
      <c r="I147" s="20" t="n"/>
      <c r="J147" s="19" t="n"/>
      <c r="K147" s="22">
        <f>IF(OR(I147="",J147=""),"",EDATE(I147,J147))</f>
        <v/>
      </c>
      <c r="L147" s="24">
        <f>IF(E147="","",IF(I147="","Not yet reviewed",IF(J147="","Set review interval",IF(K147&lt;TODAY(),"Overdue",IF(K147-TODAY()&lt;=Lists!$H$5,"Due soon","Current")))))</f>
        <v/>
      </c>
      <c r="M147" s="18" t="n"/>
    </row>
    <row r="148">
      <c r="A148" s="18" t="n"/>
      <c r="B148" s="18" t="n"/>
      <c r="C148" s="18" t="n"/>
      <c r="D148" s="18" t="n"/>
      <c r="E148" s="18" t="n"/>
      <c r="F148" s="18" t="n"/>
      <c r="G148" s="18" t="n"/>
      <c r="H148" s="18" t="n"/>
      <c r="I148" s="20" t="n"/>
      <c r="J148" s="19" t="n"/>
      <c r="K148" s="22">
        <f>IF(OR(I148="",J148=""),"",EDATE(I148,J148))</f>
        <v/>
      </c>
      <c r="L148" s="24">
        <f>IF(E148="","",IF(I148="","Not yet reviewed",IF(J148="","Set review interval",IF(K148&lt;TODAY(),"Overdue",IF(K148-TODAY()&lt;=Lists!$H$5,"Due soon","Current")))))</f>
        <v/>
      </c>
      <c r="M148" s="18" t="n"/>
    </row>
    <row r="149">
      <c r="A149" s="18" t="n"/>
      <c r="B149" s="18" t="n"/>
      <c r="C149" s="18" t="n"/>
      <c r="D149" s="18" t="n"/>
      <c r="E149" s="18" t="n"/>
      <c r="F149" s="18" t="n"/>
      <c r="G149" s="18" t="n"/>
      <c r="H149" s="18" t="n"/>
      <c r="I149" s="20" t="n"/>
      <c r="J149" s="19" t="n"/>
      <c r="K149" s="22">
        <f>IF(OR(I149="",J149=""),"",EDATE(I149,J149))</f>
        <v/>
      </c>
      <c r="L149" s="24">
        <f>IF(E149="","",IF(I149="","Not yet reviewed",IF(J149="","Set review interval",IF(K149&lt;TODAY(),"Overdue",IF(K149-TODAY()&lt;=Lists!$H$5,"Due soon","Current")))))</f>
        <v/>
      </c>
      <c r="M149" s="18" t="n"/>
    </row>
    <row r="150">
      <c r="A150" s="18" t="n"/>
      <c r="B150" s="18" t="n"/>
      <c r="C150" s="18" t="n"/>
      <c r="D150" s="18" t="n"/>
      <c r="E150" s="18" t="n"/>
      <c r="F150" s="18" t="n"/>
      <c r="G150" s="18" t="n"/>
      <c r="H150" s="18" t="n"/>
      <c r="I150" s="20" t="n"/>
      <c r="J150" s="19" t="n"/>
      <c r="K150" s="22">
        <f>IF(OR(I150="",J150=""),"",EDATE(I150,J150))</f>
        <v/>
      </c>
      <c r="L150" s="24">
        <f>IF(E150="","",IF(I150="","Not yet reviewed",IF(J150="","Set review interval",IF(K150&lt;TODAY(),"Overdue",IF(K150-TODAY()&lt;=Lists!$H$5,"Due soon","Current")))))</f>
        <v/>
      </c>
      <c r="M150" s="18" t="n"/>
    </row>
    <row r="151">
      <c r="A151" s="18" t="n"/>
      <c r="B151" s="18" t="n"/>
      <c r="C151" s="18" t="n"/>
      <c r="D151" s="18" t="n"/>
      <c r="E151" s="18" t="n"/>
      <c r="F151" s="18" t="n"/>
      <c r="G151" s="18" t="n"/>
      <c r="H151" s="18" t="n"/>
      <c r="I151" s="20" t="n"/>
      <c r="J151" s="19" t="n"/>
      <c r="K151" s="22">
        <f>IF(OR(I151="",J151=""),"",EDATE(I151,J151))</f>
        <v/>
      </c>
      <c r="L151" s="24">
        <f>IF(E151="","",IF(I151="","Not yet reviewed",IF(J151="","Set review interval",IF(K151&lt;TODAY(),"Overdue",IF(K151-TODAY()&lt;=Lists!$H$5,"Due soon","Current")))))</f>
        <v/>
      </c>
      <c r="M151" s="18" t="n"/>
    </row>
    <row r="152">
      <c r="A152" s="18" t="n"/>
      <c r="B152" s="18" t="n"/>
      <c r="C152" s="18" t="n"/>
      <c r="D152" s="18" t="n"/>
      <c r="E152" s="18" t="n"/>
      <c r="F152" s="18" t="n"/>
      <c r="G152" s="18" t="n"/>
      <c r="H152" s="18" t="n"/>
      <c r="I152" s="20" t="n"/>
      <c r="J152" s="19" t="n"/>
      <c r="K152" s="22">
        <f>IF(OR(I152="",J152=""),"",EDATE(I152,J152))</f>
        <v/>
      </c>
      <c r="L152" s="24">
        <f>IF(E152="","",IF(I152="","Not yet reviewed",IF(J152="","Set review interval",IF(K152&lt;TODAY(),"Overdue",IF(K152-TODAY()&lt;=Lists!$H$5,"Due soon","Current")))))</f>
        <v/>
      </c>
      <c r="M152" s="18" t="n"/>
    </row>
    <row r="153">
      <c r="A153" s="18" t="n"/>
      <c r="B153" s="18" t="n"/>
      <c r="C153" s="18" t="n"/>
      <c r="D153" s="18" t="n"/>
      <c r="E153" s="18" t="n"/>
      <c r="F153" s="18" t="n"/>
      <c r="G153" s="18" t="n"/>
      <c r="H153" s="18" t="n"/>
      <c r="I153" s="20" t="n"/>
      <c r="J153" s="19" t="n"/>
      <c r="K153" s="22">
        <f>IF(OR(I153="",J153=""),"",EDATE(I153,J153))</f>
        <v/>
      </c>
      <c r="L153" s="24">
        <f>IF(E153="","",IF(I153="","Not yet reviewed",IF(J153="","Set review interval",IF(K153&lt;TODAY(),"Overdue",IF(K153-TODAY()&lt;=Lists!$H$5,"Due soon","Current")))))</f>
        <v/>
      </c>
      <c r="M153" s="18" t="n"/>
    </row>
    <row r="154">
      <c r="A154" s="18" t="n"/>
      <c r="B154" s="18" t="n"/>
      <c r="C154" s="18" t="n"/>
      <c r="D154" s="18" t="n"/>
      <c r="E154" s="18" t="n"/>
      <c r="F154" s="18" t="n"/>
      <c r="G154" s="18" t="n"/>
      <c r="H154" s="18" t="n"/>
      <c r="I154" s="20" t="n"/>
      <c r="J154" s="19" t="n"/>
      <c r="K154" s="22">
        <f>IF(OR(I154="",J154=""),"",EDATE(I154,J154))</f>
        <v/>
      </c>
      <c r="L154" s="24">
        <f>IF(E154="","",IF(I154="","Not yet reviewed",IF(J154="","Set review interval",IF(K154&lt;TODAY(),"Overdue",IF(K154-TODAY()&lt;=Lists!$H$5,"Due soon","Current")))))</f>
        <v/>
      </c>
      <c r="M154" s="18" t="n"/>
    </row>
    <row r="155">
      <c r="A155" s="18" t="n"/>
      <c r="B155" s="18" t="n"/>
      <c r="C155" s="18" t="n"/>
      <c r="D155" s="18" t="n"/>
      <c r="E155" s="18" t="n"/>
      <c r="F155" s="18" t="n"/>
      <c r="G155" s="18" t="n"/>
      <c r="H155" s="18" t="n"/>
      <c r="I155" s="20" t="n"/>
      <c r="J155" s="19" t="n"/>
      <c r="K155" s="22">
        <f>IF(OR(I155="",J155=""),"",EDATE(I155,J155))</f>
        <v/>
      </c>
      <c r="L155" s="24">
        <f>IF(E155="","",IF(I155="","Not yet reviewed",IF(J155="","Set review interval",IF(K155&lt;TODAY(),"Overdue",IF(K155-TODAY()&lt;=Lists!$H$5,"Due soon","Current")))))</f>
        <v/>
      </c>
      <c r="M155" s="18" t="n"/>
    </row>
    <row r="156">
      <c r="A156" s="18" t="n"/>
      <c r="B156" s="18" t="n"/>
      <c r="C156" s="18" t="n"/>
      <c r="D156" s="18" t="n"/>
      <c r="E156" s="18" t="n"/>
      <c r="F156" s="18" t="n"/>
      <c r="G156" s="18" t="n"/>
      <c r="H156" s="18" t="n"/>
      <c r="I156" s="20" t="n"/>
      <c r="J156" s="19" t="n"/>
      <c r="K156" s="22">
        <f>IF(OR(I156="",J156=""),"",EDATE(I156,J156))</f>
        <v/>
      </c>
      <c r="L156" s="24">
        <f>IF(E156="","",IF(I156="","Not yet reviewed",IF(J156="","Set review interval",IF(K156&lt;TODAY(),"Overdue",IF(K156-TODAY()&lt;=Lists!$H$5,"Due soon","Current")))))</f>
        <v/>
      </c>
      <c r="M156" s="18" t="n"/>
    </row>
  </sheetData>
  <autoFilter ref="A6:M156"/>
  <mergeCells count="4">
    <mergeCell ref="H3:J3"/>
    <mergeCell ref="H4:J4"/>
    <mergeCell ref="B3:E3"/>
    <mergeCell ref="B4:E4"/>
  </mergeCells>
  <conditionalFormatting sqref="L7:L156">
    <cfRule type="cellIs" priority="1" operator="equal" dxfId="0">
      <formula>"Overdue"</formula>
    </cfRule>
    <cfRule type="cellIs" priority="2" operator="equal" dxfId="1">
      <formula>"Due soon"</formula>
    </cfRule>
    <cfRule type="cellIs" priority="3" operator="equal" dxfId="2">
      <formula>"Current"</formula>
    </cfRule>
    <cfRule type="cellIs" priority="4" operator="equal" dxfId="3">
      <formula>"Not yet approved"</formula>
    </cfRule>
    <cfRule type="cellIs" priority="5" operator="equal" dxfId="3">
      <formula>"Not yet reviewed"</formula>
    </cfRule>
  </conditionalFormatting>
  <dataValidations count="2">
    <dataValidation sqref="B7:B156" showDropDown="0" showInputMessage="1" showErrorMessage="1" allowBlank="1" errorTitle="Not on the list" error="Pick a value from the list, or edit the list on the Lists tab." promptTitle="Choose from the list" prompt="Where the requirement comes from." type="list">
      <formula1>Lists!$E$5:$E$19</formula1>
    </dataValidation>
    <dataValidation sqref="I7:I156" showDropDown="0" showInputMessage="0" showErrorMessage="1" allowBlank="1" error="Enter a date, for example 2026-10-15." type="date" operator="greaterThan">
      <formula1>DATE(2000,1,1)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3:G21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34" customWidth="1" min="4" max="4"/>
    <col width="12" customWidth="1" min="5" max="5"/>
    <col width="16" customWidth="1" min="6" max="6"/>
    <col width="18" customWidth="1" min="7" max="7"/>
  </cols>
  <sheetData>
    <row r="1" ht="52" customHeight="1"/>
    <row r="3">
      <c r="A3" s="27" t="inlineStr">
        <is>
          <t>Document Summary</t>
        </is>
      </c>
    </row>
    <row r="4">
      <c r="A4" s="8" t="inlineStr">
        <is>
          <t>Updates automatically from the Master Document List and the Legal Register. Use it at management reviews and committee meetings.</t>
        </is>
      </c>
    </row>
    <row r="6">
      <c r="A6" s="28" t="inlineStr">
        <is>
          <t>Level</t>
        </is>
      </c>
      <c r="B6" s="28" t="inlineStr">
        <is>
          <t>Documents</t>
        </is>
      </c>
      <c r="C6" s="28" t="inlineStr">
        <is>
          <t>Current</t>
        </is>
      </c>
      <c r="D6" s="28" t="inlineStr">
        <is>
          <t>Due soon</t>
        </is>
      </c>
      <c r="E6" s="28" t="inlineStr">
        <is>
          <t>Overdue</t>
        </is>
      </c>
      <c r="F6" s="28" t="inlineStr">
        <is>
          <t>Not yet approved</t>
        </is>
      </c>
      <c r="G6" s="28" t="inlineStr">
        <is>
          <t>Set review interval</t>
        </is>
      </c>
    </row>
    <row r="7">
      <c r="A7" s="29" t="inlineStr">
        <is>
          <t>1 - Policy</t>
        </is>
      </c>
      <c r="B7" s="30">
        <f>COUNTIFS('Master Document List'!$C$7:$C$306,"1*",'Master Document List'!$B$7:$B$306,"&lt;&gt;")</f>
        <v/>
      </c>
      <c r="C7" s="30">
        <f>COUNTIFS('Master Document List'!$C$7:$C$306,"1*",'Master Document List'!$M$7:$M$306,"Current")</f>
        <v/>
      </c>
      <c r="D7" s="30">
        <f>COUNTIFS('Master Document List'!$C$7:$C$306,"1*",'Master Document List'!$M$7:$M$306,"Due soon")</f>
        <v/>
      </c>
      <c r="E7" s="30">
        <f>COUNTIFS('Master Document List'!$C$7:$C$306,"1*",'Master Document List'!$M$7:$M$306,"Overdue")</f>
        <v/>
      </c>
      <c r="F7" s="30">
        <f>COUNTIFS('Master Document List'!$C$7:$C$306,"1*",'Master Document List'!$M$7:$M$306,"Not yet approved")</f>
        <v/>
      </c>
      <c r="G7" s="30">
        <f>COUNTIFS('Master Document List'!$C$7:$C$306,"1*",'Master Document List'!$M$7:$M$306,"Set review interval")</f>
        <v/>
      </c>
    </row>
    <row r="8">
      <c r="A8" s="29" t="inlineStr">
        <is>
          <t>2 - Program</t>
        </is>
      </c>
      <c r="B8" s="30">
        <f>COUNTIFS('Master Document List'!$C$7:$C$306,"2*",'Master Document List'!$B$7:$B$306,"&lt;&gt;")</f>
        <v/>
      </c>
      <c r="C8" s="30">
        <f>COUNTIFS('Master Document List'!$C$7:$C$306,"2*",'Master Document List'!$M$7:$M$306,"Current")</f>
        <v/>
      </c>
      <c r="D8" s="30">
        <f>COUNTIFS('Master Document List'!$C$7:$C$306,"2*",'Master Document List'!$M$7:$M$306,"Due soon")</f>
        <v/>
      </c>
      <c r="E8" s="30">
        <f>COUNTIFS('Master Document List'!$C$7:$C$306,"2*",'Master Document List'!$M$7:$M$306,"Overdue")</f>
        <v/>
      </c>
      <c r="F8" s="30">
        <f>COUNTIFS('Master Document List'!$C$7:$C$306,"2*",'Master Document List'!$M$7:$M$306,"Not yet approved")</f>
        <v/>
      </c>
      <c r="G8" s="30">
        <f>COUNTIFS('Master Document List'!$C$7:$C$306,"2*",'Master Document List'!$M$7:$M$306,"Set review interval")</f>
        <v/>
      </c>
    </row>
    <row r="9">
      <c r="A9" s="29" t="inlineStr">
        <is>
          <t>3 - Safe work practice</t>
        </is>
      </c>
      <c r="B9" s="30">
        <f>COUNTIFS('Master Document List'!$C$7:$C$306,"3*",'Master Document List'!$B$7:$B$306,"&lt;&gt;")</f>
        <v/>
      </c>
      <c r="C9" s="30">
        <f>COUNTIFS('Master Document List'!$C$7:$C$306,"3*",'Master Document List'!$M$7:$M$306,"Current")</f>
        <v/>
      </c>
      <c r="D9" s="30">
        <f>COUNTIFS('Master Document List'!$C$7:$C$306,"3*",'Master Document List'!$M$7:$M$306,"Due soon")</f>
        <v/>
      </c>
      <c r="E9" s="30">
        <f>COUNTIFS('Master Document List'!$C$7:$C$306,"3*",'Master Document List'!$M$7:$M$306,"Overdue")</f>
        <v/>
      </c>
      <c r="F9" s="30">
        <f>COUNTIFS('Master Document List'!$C$7:$C$306,"3*",'Master Document List'!$M$7:$M$306,"Not yet approved")</f>
        <v/>
      </c>
      <c r="G9" s="30">
        <f>COUNTIFS('Master Document List'!$C$7:$C$306,"3*",'Master Document List'!$M$7:$M$306,"Set review interval")</f>
        <v/>
      </c>
    </row>
    <row r="10">
      <c r="A10" s="29" t="inlineStr">
        <is>
          <t>4 - Form</t>
        </is>
      </c>
      <c r="B10" s="30">
        <f>COUNTIFS('Master Document List'!$C$7:$C$306,"4*",'Master Document List'!$B$7:$B$306,"&lt;&gt;")</f>
        <v/>
      </c>
      <c r="C10" s="30">
        <f>COUNTIFS('Master Document List'!$C$7:$C$306,"4*",'Master Document List'!$M$7:$M$306,"Current")</f>
        <v/>
      </c>
      <c r="D10" s="30">
        <f>COUNTIFS('Master Document List'!$C$7:$C$306,"4*",'Master Document List'!$M$7:$M$306,"Due soon")</f>
        <v/>
      </c>
      <c r="E10" s="30">
        <f>COUNTIFS('Master Document List'!$C$7:$C$306,"4*",'Master Document List'!$M$7:$M$306,"Overdue")</f>
        <v/>
      </c>
      <c r="F10" s="30">
        <f>COUNTIFS('Master Document List'!$C$7:$C$306,"4*",'Master Document List'!$M$7:$M$306,"Not yet approved")</f>
        <v/>
      </c>
      <c r="G10" s="30">
        <f>COUNTIFS('Master Document List'!$C$7:$C$306,"4*",'Master Document List'!$M$7:$M$306,"Set review interval")</f>
        <v/>
      </c>
    </row>
    <row r="11">
      <c r="A11" s="29" t="inlineStr">
        <is>
          <t>All levels</t>
        </is>
      </c>
      <c r="B11" s="31">
        <f>SUM(B7:B10)</f>
        <v/>
      </c>
      <c r="C11" s="31">
        <f>SUM(C7:C10)</f>
        <v/>
      </c>
      <c r="D11" s="31">
        <f>SUM(D7:D10)</f>
        <v/>
      </c>
      <c r="E11" s="31">
        <f>SUM(E7:E10)</f>
        <v/>
      </c>
      <c r="F11" s="31">
        <f>SUM(F7:F10)</f>
        <v/>
      </c>
      <c r="G11" s="31">
        <f>SUM(G7:G10)</f>
        <v/>
      </c>
    </row>
    <row r="12">
      <c r="A12" s="15" t="inlineStr">
        <is>
          <t>Documents with no level chosen</t>
        </is>
      </c>
      <c r="B12" s="32">
        <f>COUNTIF('Master Document List'!$B$7:$B$306,"?*")-B11</f>
        <v/>
      </c>
    </row>
    <row r="14">
      <c r="A14" s="3" t="inlineStr">
        <is>
          <t>Document status</t>
        </is>
      </c>
      <c r="D14" s="3" t="inlineStr">
        <is>
          <t>Legal Register</t>
        </is>
      </c>
    </row>
    <row r="15">
      <c r="A15" s="28" t="inlineStr">
        <is>
          <t>Status</t>
        </is>
      </c>
      <c r="B15" s="28" t="inlineStr">
        <is>
          <t>Documents</t>
        </is>
      </c>
      <c r="D15" s="28" t="inlineStr">
        <is>
          <t>Measure</t>
        </is>
      </c>
      <c r="E15" s="28" t="inlineStr">
        <is>
          <t>Count</t>
        </is>
      </c>
    </row>
    <row r="16">
      <c r="A16" s="33" t="inlineStr">
        <is>
          <t>Draft</t>
        </is>
      </c>
      <c r="B16" s="30">
        <f>COUNTIF('Master Document List'!$N$7:$N$306,"Draft")</f>
        <v/>
      </c>
      <c r="D16" s="33" t="inlineStr">
        <is>
          <t>Requirements listed</t>
        </is>
      </c>
      <c r="E16" s="30">
        <f>COUNTIF('Legal Register'!$E$7:$E$156,"?*")</f>
        <v/>
      </c>
    </row>
    <row r="17">
      <c r="A17" s="33" t="inlineStr">
        <is>
          <t>In review</t>
        </is>
      </c>
      <c r="B17" s="30">
        <f>COUNTIF('Master Document List'!$N$7:$N$306,"In review")</f>
        <v/>
      </c>
      <c r="D17" s="33" t="inlineStr">
        <is>
          <t>With no document that meets them</t>
        </is>
      </c>
      <c r="E17" s="30">
        <f>COUNTIFS('Legal Register'!$E$7:$E$156,"?*",'Legal Register'!$G$7:$G$156,"")</f>
        <v/>
      </c>
    </row>
    <row r="18">
      <c r="A18" s="33" t="inlineStr">
        <is>
          <t>Approved and issued</t>
        </is>
      </c>
      <c r="B18" s="30">
        <f>COUNTIF('Master Document List'!$N$7:$N$306,"Approved and issued")</f>
        <v/>
      </c>
      <c r="D18" s="33" t="inlineStr">
        <is>
          <t>Reviews current</t>
        </is>
      </c>
      <c r="E18" s="30">
        <f>COUNTIF('Legal Register'!$L$7:$L$156,"Current")</f>
        <v/>
      </c>
    </row>
    <row r="19">
      <c r="A19" s="33" t="inlineStr">
        <is>
          <t>Under revision</t>
        </is>
      </c>
      <c r="B19" s="30">
        <f>COUNTIF('Master Document List'!$N$7:$N$306,"Under revision")</f>
        <v/>
      </c>
      <c r="D19" s="33" t="inlineStr">
        <is>
          <t>Reviews due soon</t>
        </is>
      </c>
      <c r="E19" s="30">
        <f>COUNTIF('Legal Register'!$L$7:$L$156,"Due soon")</f>
        <v/>
      </c>
    </row>
    <row r="20">
      <c r="A20" s="33" t="inlineStr">
        <is>
          <t>Withdrawn (obsolete)</t>
        </is>
      </c>
      <c r="B20" s="30">
        <f>COUNTIF('Master Document List'!$N$7:$N$306,"Withdrawn (obsolete)")</f>
        <v/>
      </c>
      <c r="D20" s="33" t="inlineStr">
        <is>
          <t>Reviews overdue</t>
        </is>
      </c>
      <c r="E20" s="30">
        <f>COUNTIF('Legal Register'!$L$7:$L$156,"Overdue")</f>
        <v/>
      </c>
    </row>
    <row r="21">
      <c r="A21" s="33" t="inlineStr">
        <is>
          <t>No status entered</t>
        </is>
      </c>
      <c r="B21" s="30">
        <f>COUNTIFS('Master Document List'!$B$7:$B$306,"?*",'Master Document List'!$N$7:$N$306,"")</f>
        <v/>
      </c>
      <c r="D21" s="33" t="inlineStr">
        <is>
          <t>Not yet reviewed</t>
        </is>
      </c>
      <c r="E21" s="30">
        <f>COUNTIF('Legal Register'!$L$7:$L$156,"Not yet reviewed")</f>
        <v/>
      </c>
    </row>
  </sheetData>
  <mergeCells count="1">
    <mergeCell ref="D14:E14"/>
  </mergeCells>
  <conditionalFormatting sqref="E7:E11">
    <cfRule type="cellIs" priority="1" operator="greaterThan" dxfId="0">
      <formula>0</formula>
    </cfRule>
  </conditionalFormatting>
  <conditionalFormatting sqref="D7:D11">
    <cfRule type="cellIs" priority="2" operator="greaterThan" dxfId="1">
      <formula>0</formula>
    </cfRule>
  </conditionalFormatting>
  <conditionalFormatting sqref="E17">
    <cfRule type="cellIs" priority="3" operator="greaterThan" dxfId="0">
      <formula>0</formula>
    </cfRule>
  </conditionalFormatting>
  <conditionalFormatting sqref="E20">
    <cfRule type="cellIs" priority="4" operator="greaterThan" dxfId="0">
      <formula>0</formula>
    </cfRule>
  </conditionalFormatting>
  <pageMargins left="0.75" right="0.75" top="1" bottom="1" header="0.5" footer="0.5"/>
  <pageSetup orientation="landscape" fitToHeight="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44" customWidth="1" min="3" max="3"/>
    <col width="24" customWidth="1" min="4" max="4"/>
    <col width="34" customWidth="1" min="5" max="5"/>
    <col width="3" customWidth="1" min="6" max="6"/>
    <col width="26" customWidth="1" min="7" max="7"/>
    <col width="12" customWidth="1" min="8" max="8"/>
  </cols>
  <sheetData>
    <row r="1">
      <c r="A1" s="34" t="inlineStr">
        <is>
          <t>Drop-down lists and settings</t>
        </is>
      </c>
    </row>
    <row r="2">
      <c r="A2" s="15" t="inlineStr">
        <is>
          <t>You can edit these lists. Keep the level numbers (1 to 4) at the start of each level name, because the Summary tab counts on them.</t>
        </is>
      </c>
    </row>
    <row r="4">
      <c r="A4" s="35" t="inlineStr">
        <is>
          <t>Document level</t>
        </is>
      </c>
      <c r="B4" s="35" t="inlineStr">
        <is>
          <t>Document type</t>
        </is>
      </c>
      <c r="C4" s="35" t="inlineStr">
        <is>
          <t>System element</t>
        </is>
      </c>
      <c r="D4" s="35" t="inlineStr">
        <is>
          <t>Document status</t>
        </is>
      </c>
      <c r="E4" s="35" t="inlineStr">
        <is>
          <t>Jurisdiction</t>
        </is>
      </c>
      <c r="G4" s="36" t="inlineStr">
        <is>
          <t>Setting</t>
        </is>
      </c>
      <c r="H4" s="36" t="inlineStr">
        <is>
          <t>Value</t>
        </is>
      </c>
    </row>
    <row r="5">
      <c r="A5" s="37" t="inlineStr">
        <is>
          <t>1 - Policy</t>
        </is>
      </c>
      <c r="B5" s="37" t="inlineStr">
        <is>
          <t>Policy</t>
        </is>
      </c>
      <c r="C5" s="37" t="inlineStr">
        <is>
          <t>All elements (system-wide)</t>
        </is>
      </c>
      <c r="D5" s="37" t="inlineStr">
        <is>
          <t>Draft</t>
        </is>
      </c>
      <c r="E5" s="37" t="inlineStr">
        <is>
          <t>British Columbia</t>
        </is>
      </c>
      <c r="G5" s="37" t="inlineStr">
        <is>
          <t>Due soon window (days)</t>
        </is>
      </c>
      <c r="H5" s="38" t="n">
        <v>30</v>
      </c>
    </row>
    <row r="6">
      <c r="A6" s="37" t="inlineStr">
        <is>
          <t>2 - Program</t>
        </is>
      </c>
      <c r="B6" s="37" t="inlineStr">
        <is>
          <t>Element program</t>
        </is>
      </c>
      <c r="C6" s="37" t="inlineStr">
        <is>
          <t>1 - Legal requirements and scope</t>
        </is>
      </c>
      <c r="D6" s="37" t="inlineStr">
        <is>
          <t>In review</t>
        </is>
      </c>
      <c r="E6" s="37" t="inlineStr">
        <is>
          <t>Alberta</t>
        </is>
      </c>
      <c r="G6" s="39" t="inlineStr">
        <is>
          <t>Reviews due within this many days show as Due soon. Change the blue number to suit your program.</t>
        </is>
      </c>
    </row>
    <row r="7">
      <c r="A7" s="37" t="inlineStr">
        <is>
          <t>3 - Safe work practice</t>
        </is>
      </c>
      <c r="B7" s="37" t="inlineStr">
        <is>
          <t>Hazard-specific program or code of practice</t>
        </is>
      </c>
      <c r="C7" s="37" t="inlineStr">
        <is>
          <t>2 - Management commitment and responsibilities</t>
        </is>
      </c>
      <c r="D7" s="37" t="inlineStr">
        <is>
          <t>Approved and issued</t>
        </is>
      </c>
      <c r="E7" s="37" t="inlineStr">
        <is>
          <t>Saskatchewan</t>
        </is>
      </c>
    </row>
    <row r="8">
      <c r="A8" s="37" t="inlineStr">
        <is>
          <t>4 - Form</t>
        </is>
      </c>
      <c r="B8" s="37" t="inlineStr">
        <is>
          <t>Safe work practice</t>
        </is>
      </c>
      <c r="C8" s="37" t="inlineStr">
        <is>
          <t>3 - Worker involvement</t>
        </is>
      </c>
      <c r="D8" s="37" t="inlineStr">
        <is>
          <t>Under revision</t>
        </is>
      </c>
      <c r="E8" s="37" t="inlineStr">
        <is>
          <t>Manitoba</t>
        </is>
      </c>
    </row>
    <row r="9">
      <c r="B9" s="37" t="inlineStr">
        <is>
          <t>Safe job procedure</t>
        </is>
      </c>
      <c r="C9" s="37" t="inlineStr">
        <is>
          <t>4 - Hazard identification and risk assessment</t>
        </is>
      </c>
      <c r="D9" s="37" t="inlineStr">
        <is>
          <t>Withdrawn (obsolete)</t>
        </is>
      </c>
      <c r="E9" s="37" t="inlineStr">
        <is>
          <t>Ontario</t>
        </is>
      </c>
    </row>
    <row r="10">
      <c r="B10" s="37" t="inlineStr">
        <is>
          <t>Form - paper</t>
        </is>
      </c>
      <c r="C10" s="37" t="inlineStr">
        <is>
          <t>5 - Effective controls</t>
        </is>
      </c>
      <c r="E10" s="37" t="inlineStr">
        <is>
          <t>Quebec</t>
        </is>
      </c>
    </row>
    <row r="11">
      <c r="B11" s="37" t="inlineStr">
        <is>
          <t>Form - digital</t>
        </is>
      </c>
      <c r="C11" s="37" t="inlineStr">
        <is>
          <t>6 - Programs and procedures</t>
        </is>
      </c>
      <c r="E11" s="37" t="inlineStr">
        <is>
          <t>New Brunswick</t>
        </is>
      </c>
    </row>
    <row r="12">
      <c r="B12" s="37" t="inlineStr">
        <is>
          <t>Other</t>
        </is>
      </c>
      <c r="C12" s="37" t="inlineStr">
        <is>
          <t>7 - Orientation, training and competency</t>
        </is>
      </c>
      <c r="E12" s="37" t="inlineStr">
        <is>
          <t>Nova Scotia</t>
        </is>
      </c>
    </row>
    <row r="13">
      <c r="C13" s="37" t="inlineStr">
        <is>
          <t>8 - Inspections and corrective actions</t>
        </is>
      </c>
      <c r="E13" s="37" t="inlineStr">
        <is>
          <t>Prince Edward Island</t>
        </is>
      </c>
    </row>
    <row r="14">
      <c r="C14" s="37" t="inlineStr">
        <is>
          <t>9 - Emergencies and incidents</t>
        </is>
      </c>
      <c r="E14" s="37" t="inlineStr">
        <is>
          <t>Newfoundland and Labrador</t>
        </is>
      </c>
    </row>
    <row r="15">
      <c r="C15" s="37" t="inlineStr">
        <is>
          <t>10 - Monitor, evaluate and improve</t>
        </is>
      </c>
      <c r="E15" s="37" t="inlineStr">
        <is>
          <t>Yukon</t>
        </is>
      </c>
    </row>
    <row r="16">
      <c r="E16" s="37" t="inlineStr">
        <is>
          <t>Northwest Territories</t>
        </is>
      </c>
    </row>
    <row r="17">
      <c r="E17" s="37" t="inlineStr">
        <is>
          <t>Nunavut</t>
        </is>
      </c>
    </row>
    <row r="18">
      <c r="E18" s="37" t="inlineStr">
        <is>
          <t>Federal</t>
        </is>
      </c>
    </row>
    <row r="19">
      <c r="E19" s="37" t="inlineStr">
        <is>
          <t>Other (standard, client or contract)</t>
        </is>
      </c>
    </row>
  </sheetData>
  <mergeCells count="1">
    <mergeCell ref="G6:H8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Calgary Safety Consultants</dc:creator>
  <dc:title xmlns:dc="http://purl.org/dc/elements/1.1/">Master Document List and Legal Register</dc:title>
  <dc:subject xmlns:dc="http://purl.org/dc/elements/1.1/">Health and safety document register with levels, owners, versions, review dates and a legal requirements register</dc:subject>
  <dcterms:created xmlns:dcterms="http://purl.org/dc/terms/" xmlns:xsi="http://www.w3.org/2001/XMLSchema-instance" xsi:type="dcterms:W3CDTF">2026-10-11T19:25:11Z</dcterms:created>
  <dcterms:modified xmlns:dcterms="http://purl.org/dc/terms/" xmlns:xsi="http://www.w3.org/2001/XMLSchema-instance" xsi:type="dcterms:W3CDTF">2026-10-11T19:25:11Z</dcterms:modified>
</cp:coreProperties>
</file>