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racker" sheetId="2" state="visible" r:id="rId2"/>
    <sheet xmlns:r="http://schemas.openxmlformats.org/officeDocument/2006/relationships" name="Summary" sheetId="3" state="visible" r:id="rId3"/>
    <sheet xmlns:r="http://schemas.openxmlformats.org/officeDocument/2006/relationships" name="Lists" sheetId="4" state="visible" r:id="rId4"/>
  </sheets>
  <definedNames>
    <definedName name="_xlnm._FilterDatabase" localSheetId="1" hidden="1">'Tracker'!$A$6:$V$54</definedName>
    <definedName name="_xlnm.Print_Titles" localSheetId="1">'Tracker'!$6:$6</definedName>
  </definedNames>
  <calcPr calcId="124519" fullCalcOnLoad="1"/>
</workbook>
</file>

<file path=xl/styles.xml><?xml version="1.0" encoding="utf-8"?>
<styleSheet xmlns="http://schemas.openxmlformats.org/spreadsheetml/2006/main">
  <numFmts count="4">
    <numFmt numFmtId="164" formatCode="yyyy-mm-dd"/>
    <numFmt numFmtId="165" formatCode="mmm yyyy"/>
    <numFmt numFmtId="166" formatCode="mmm yy"/>
    <numFmt numFmtId="167" formatCode="0.0"/>
  </numFmts>
  <fonts count="19">
    <font>
      <name val="Calibri"/>
      <family val="2"/>
      <color theme="1"/>
      <sz val="11"/>
      <scheme val="minor"/>
    </font>
    <font>
      <name val="Arial"/>
      <b val="1"/>
      <color rgb="00073653"/>
      <sz val="13"/>
    </font>
    <font>
      <name val="Arial"/>
      <b val="1"/>
      <color rgb="00FFFFFF"/>
      <sz val="10"/>
    </font>
    <font>
      <name val="Arial"/>
      <color rgb="00171B1F"/>
      <sz val="10"/>
    </font>
    <font>
      <name val="Arial"/>
      <b val="1"/>
      <color rgb="00073653"/>
      <sz val="18"/>
    </font>
    <font>
      <name val="Arial"/>
      <color rgb="0053616A"/>
      <sz val="9.5"/>
    </font>
    <font>
      <name val="Arial"/>
      <b val="1"/>
      <color rgb="00073653"/>
      <sz val="9.5"/>
    </font>
    <font>
      <name val="Arial"/>
      <color rgb="000000FF"/>
      <sz val="10"/>
    </font>
    <font>
      <name val="Arial"/>
      <i val="1"/>
      <color rgb="0053616A"/>
      <sz val="9"/>
    </font>
    <font>
      <name val="Arial"/>
      <b val="1"/>
      <color rgb="00FFFFFF"/>
      <sz val="9.5"/>
    </font>
    <font>
      <name val="Arial"/>
      <color rgb="00171B1F"/>
      <sz val="9.5"/>
    </font>
    <font>
      <name val="Arial"/>
      <i val="1"/>
      <color rgb="0053616A"/>
      <sz val="9.5"/>
    </font>
    <font>
      <name val="Arial"/>
      <b val="1"/>
      <color rgb="00073653"/>
      <sz val="16"/>
    </font>
    <font>
      <name val="Arial"/>
      <b val="1"/>
      <color rgb="00073653"/>
      <sz val="10"/>
    </font>
    <font>
      <name val="Arial"/>
      <b val="1"/>
      <color rgb="00171B1F"/>
      <sz val="10"/>
    </font>
    <font>
      <name val="Arial"/>
      <b val="1"/>
      <color rgb="00073653"/>
      <sz val="20"/>
    </font>
    <font>
      <name val="Arial"/>
      <color rgb="0053616A"/>
      <sz val="10"/>
    </font>
    <font>
      <name val="Arial"/>
      <b val="1"/>
      <color rgb="00073653"/>
      <sz val="12"/>
    </font>
    <font>
      <name val="Arial"/>
      <i val="1"/>
      <color rgb="0053616A"/>
      <sz val="8.5"/>
    </font>
  </fonts>
  <fills count="5">
    <fill>
      <patternFill/>
    </fill>
    <fill>
      <patternFill patternType="gray125"/>
    </fill>
    <fill>
      <patternFill patternType="solid">
        <fgColor rgb="00073653"/>
        <bgColor rgb="00073653"/>
      </patternFill>
    </fill>
    <fill>
      <patternFill patternType="solid">
        <fgColor rgb="000B5C78"/>
        <bgColor rgb="000B5C78"/>
      </patternFill>
    </fill>
    <fill>
      <patternFill patternType="solid">
        <fgColor rgb="00F2F6F7"/>
        <bgColor rgb="00F2F6F7"/>
      </patternFill>
    </fill>
  </fills>
  <borders count="3">
    <border>
      <left/>
      <right/>
      <top/>
      <bottom/>
      <diagonal/>
    </border>
    <border>
      <bottom style="thin">
        <color rgb="00073653"/>
      </bottom>
    </border>
    <border>
      <left style="thin">
        <color rgb="00D7E2E6"/>
      </left>
      <right style="thin">
        <color rgb="00D7E2E6"/>
      </right>
      <top style="thin">
        <color rgb="00D7E2E6"/>
      </top>
      <bottom style="thin">
        <color rgb="00D7E2E6"/>
      </bottom>
    </border>
  </borders>
  <cellStyleXfs count="1">
    <xf numFmtId="0" fontId="0" fillId="0" borderId="0"/>
  </cellStyleXfs>
  <cellXfs count="36">
    <xf numFmtId="0" fontId="0" fillId="0" borderId="0" pivotButton="0" quotePrefix="0" xfId="0"/>
    <xf numFmtId="0" fontId="15" fillId="0" borderId="0" pivotButton="0" quotePrefix="0" xfId="0"/>
    <xf numFmtId="0" fontId="16" fillId="0" borderId="0" pivotButton="0" quotePrefix="0" xfId="0"/>
    <xf numFmtId="0" fontId="17" fillId="0" borderId="0" pivotButton="0" quotePrefix="0" xfId="0"/>
    <xf numFmtId="0" fontId="14" fillId="0" borderId="0" applyAlignment="1" pivotButton="0" quotePrefix="0" xfId="0">
      <alignment vertical="top" wrapText="1"/>
    </xf>
    <xf numFmtId="0" fontId="3" fillId="0" borderId="0" applyAlignment="1" pivotButton="0" quotePrefix="0" xfId="0">
      <alignment vertical="top" wrapText="1"/>
    </xf>
    <xf numFmtId="0" fontId="18" fillId="0" borderId="0" applyAlignment="1" pivotButton="0" quotePrefix="0" xfId="0">
      <alignment vertical="top" wrapText="1"/>
    </xf>
    <xf numFmtId="0" fontId="4" fillId="0" borderId="0" applyAlignment="1" pivotButton="0" quotePrefix="0" xfId="0">
      <alignment vertical="center"/>
    </xf>
    <xf numFmtId="0" fontId="5" fillId="0" borderId="0" pivotButton="0" quotePrefix="0" xfId="0"/>
    <xf numFmtId="0" fontId="6" fillId="0" borderId="0" pivotButton="0" quotePrefix="0" xfId="0"/>
    <xf numFmtId="0" fontId="3" fillId="0" borderId="1" pivotButton="0" quotePrefix="0" xfId="0"/>
    <xf numFmtId="165" fontId="7" fillId="0" borderId="1" pivotButton="0" quotePrefix="0" xfId="0"/>
    <xf numFmtId="0" fontId="8" fillId="0" borderId="0" pivotButton="0" quotePrefix="0" xfId="0"/>
    <xf numFmtId="164" fontId="3" fillId="0" borderId="1" pivotButton="0" quotePrefix="0" xfId="0"/>
    <xf numFmtId="0" fontId="9" fillId="2" borderId="2" applyAlignment="1" pivotButton="0" quotePrefix="0" xfId="0">
      <alignment horizontal="center" vertical="center" wrapText="1"/>
    </xf>
    <xf numFmtId="166" fontId="9" fillId="2" borderId="2" applyAlignment="1" pivotButton="0" quotePrefix="0" xfId="0">
      <alignment horizontal="center" vertical="center" wrapText="1"/>
    </xf>
    <xf numFmtId="0" fontId="9" fillId="3" borderId="2" applyAlignment="1" pivotButton="0" quotePrefix="0" xfId="0">
      <alignment horizontal="center" vertical="center" wrapText="1"/>
    </xf>
    <xf numFmtId="0" fontId="6" fillId="0" borderId="2" applyAlignment="1" pivotButton="0" quotePrefix="0" xfId="0">
      <alignment vertical="top" wrapText="1"/>
    </xf>
    <xf numFmtId="0" fontId="10" fillId="0" borderId="2" applyAlignment="1" pivotButton="0" quotePrefix="0" xfId="0">
      <alignment vertical="top" wrapText="1"/>
    </xf>
    <xf numFmtId="0" fontId="10" fillId="0" borderId="2" applyAlignment="1" pivotButton="0" quotePrefix="0" xfId="0">
      <alignment horizontal="center" vertical="center" wrapText="1"/>
    </xf>
    <xf numFmtId="167" fontId="10" fillId="4" borderId="2" applyAlignment="1" pivotButton="0" quotePrefix="0" xfId="0">
      <alignment horizontal="center" vertical="center" wrapText="1"/>
    </xf>
    <xf numFmtId="0" fontId="10" fillId="4" borderId="2" applyAlignment="1" pivotButton="0" quotePrefix="0" xfId="0">
      <alignment horizontal="center" vertical="center" wrapText="1"/>
    </xf>
    <xf numFmtId="9" fontId="10" fillId="4" borderId="2" applyAlignment="1" pivotButton="0" quotePrefix="0" xfId="0">
      <alignment horizontal="center" vertical="center" wrapText="1"/>
    </xf>
    <xf numFmtId="0" fontId="8" fillId="0" borderId="2" applyAlignment="1" pivotButton="0" quotePrefix="0" xfId="0">
      <alignment vertical="top" wrapText="1"/>
    </xf>
    <xf numFmtId="0" fontId="11" fillId="0" borderId="2" applyAlignment="1" pivotButton="0" quotePrefix="0" xfId="0">
      <alignment vertical="top" wrapText="1"/>
    </xf>
    <xf numFmtId="0" fontId="12" fillId="0" borderId="0" pivotButton="0" quotePrefix="0" xfId="0"/>
    <xf numFmtId="0" fontId="2" fillId="2" borderId="2" applyAlignment="1" pivotButton="0" quotePrefix="0" xfId="0">
      <alignment horizontal="center" vertical="center" wrapText="1"/>
    </xf>
    <xf numFmtId="0" fontId="13" fillId="0" borderId="2" pivotButton="0" quotePrefix="0" xfId="0"/>
    <xf numFmtId="0" fontId="0" fillId="0" borderId="2" applyAlignment="1" pivotButton="0" quotePrefix="0" xfId="0">
      <alignment horizontal="center" vertical="center" wrapText="1"/>
    </xf>
    <xf numFmtId="9" fontId="0" fillId="0" borderId="2" applyAlignment="1" pivotButton="0" quotePrefix="0" xfId="0">
      <alignment horizontal="center" vertical="center" wrapText="1"/>
    </xf>
    <xf numFmtId="0" fontId="14" fillId="0" borderId="2" pivotButton="0" quotePrefix="0" xfId="0"/>
    <xf numFmtId="0" fontId="14" fillId="0" borderId="2" applyAlignment="1" pivotButton="0" quotePrefix="0" xfId="0">
      <alignment horizontal="center" vertical="center" wrapText="1"/>
    </xf>
    <xf numFmtId="9" fontId="14" fillId="0" borderId="2" applyAlignment="1" pivotButton="0" quotePrefix="0" xfId="0">
      <alignment horizontal="center" vertical="center" wrapText="1"/>
    </xf>
    <xf numFmtId="0" fontId="1" fillId="0" borderId="0" pivotButton="0" quotePrefix="0" xfId="0"/>
    <xf numFmtId="0" fontId="2" fillId="2" borderId="0" pivotButton="0" quotePrefix="0" xfId="0"/>
    <xf numFmtId="0" fontId="3" fillId="0" borderId="0" pivotButton="0" quotePrefix="0" xfId="0"/>
  </cellXfs>
  <cellStyles count="1">
    <cellStyle name="Normal" xfId="0" builtinId="0" hidden="0"/>
  </cellStyles>
  <dxfs count="4">
    <dxf>
      <font>
        <name val="Arial"/>
        <b val="1"/>
        <color rgb="0015693A"/>
      </font>
      <fill>
        <patternFill patternType="solid">
          <fgColor rgb="00E3F4E8"/>
          <bgColor rgb="00E3F4E8"/>
        </patternFill>
      </fill>
    </dxf>
    <dxf>
      <font>
        <name val="Arial"/>
        <b val="1"/>
        <color rgb="008A5300"/>
      </font>
      <fill>
        <patternFill patternType="solid">
          <fgColor rgb="00FFF1D6"/>
          <bgColor rgb="00FFF1D6"/>
        </patternFill>
      </fill>
    </dxf>
    <dxf>
      <font>
        <name val="Arial"/>
        <b val="1"/>
        <color rgb="009B1C1C"/>
      </font>
      <fill>
        <patternFill patternType="solid">
          <fgColor rgb="00F8D7DA"/>
          <bgColor rgb="00F8D7DA"/>
        </patternFill>
      </fill>
    </dxf>
    <dxf>
      <font>
        <name val="Arial"/>
        <color rgb="00777777"/>
      </font>
      <fill>
        <patternFill patternType="solid">
          <fgColor rgb="00EEEEEE"/>
          <bgColor rgb="00EEEE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3:C27"/>
  <sheetViews>
    <sheetView showGridLines="0" workbookViewId="0">
      <selection activeCell="A1" sqref="A1"/>
    </sheetView>
  </sheetViews>
  <sheetFormatPr baseColWidth="8" defaultRowHeight="15"/>
  <cols>
    <col width="3" customWidth="1" min="1" max="1"/>
    <col width="26" customWidth="1" min="2" max="2"/>
    <col width="92" customWidth="1" min="3" max="3"/>
  </cols>
  <sheetData>
    <row r="1" ht="52" customHeight="1"/>
    <row r="3">
      <c r="B3" s="1" t="inlineStr">
        <is>
          <t>12-Month COR Records Tracker</t>
        </is>
      </c>
    </row>
    <row r="4">
      <c r="B4" s="2" t="inlineStr">
        <is>
          <t>A free tool from Calgary Safety Consultants to go with our guide, How to Prepare for a COR Audit.</t>
        </is>
      </c>
    </row>
    <row r="6">
      <c r="B6" s="3" t="inlineStr">
        <is>
          <t>Why 12 months</t>
        </is>
      </c>
    </row>
    <row r="7" ht="45" customHeight="1">
      <c r="B7" s="4" t="inlineStr">
        <is>
          <t>The common expectation</t>
        </is>
      </c>
      <c r="C7" s="5" t="inlineStr">
        <is>
          <t>Most certifying partners expect a three-year COR certification or recertification audit to be supported by about 12 months of records, and auditors sample across the whole year. The exact period depends on your certifying partner and the type of audit, so confirm it before you book.</t>
        </is>
      </c>
    </row>
    <row r="8" ht="30" customHeight="1">
      <c r="B8" s="4" t="inlineStr">
        <is>
          <t>For COR holders</t>
        </is>
      </c>
      <c r="C8" s="5" t="inlineStr">
        <is>
          <t>Use the tracker all year, not just before recertification. It keeps maintenance audits simple and shows gaps while there's still time to fix them.</t>
        </is>
      </c>
    </row>
    <row r="10">
      <c r="B10" s="3" t="inlineStr">
        <is>
          <t>How to use the tracker</t>
        </is>
      </c>
    </row>
    <row r="11" ht="30" customHeight="1">
      <c r="B11" s="4" t="inlineStr">
        <is>
          <t>1. Set the start month</t>
        </is>
      </c>
      <c r="C11" s="5" t="inlineStr">
        <is>
          <t>On the Tracker tab, enter the first month of your 12-month period in cell J3. The month headings update automatically.</t>
        </is>
      </c>
    </row>
    <row r="12" ht="30" customHeight="1">
      <c r="B12" s="4" t="inlineStr">
        <is>
          <t>2. Match your audit tool</t>
        </is>
      </c>
      <c r="C12" s="5" t="inlineStr">
        <is>
          <t>The record list follows the common COR elements. Rename, delete or add records so they match your certifying partner's audit tool, and use the blank rows at the bottom for your own.</t>
        </is>
      </c>
    </row>
    <row r="13" ht="15" customHeight="1">
      <c r="B13" s="4" t="inlineStr">
        <is>
          <t>3. Name an owner</t>
        </is>
      </c>
      <c r="C13" s="5" t="inlineStr">
        <is>
          <t>Give each record type one owner who makes sure it happens and is filed.</t>
        </is>
      </c>
    </row>
    <row r="14" ht="30" customHeight="1">
      <c r="B14" s="4" t="inlineStr">
        <is>
          <t>4. Mark each month</t>
        </is>
      </c>
      <c r="C14" s="5" t="inlineStr">
        <is>
          <t>Choose Done, Partial, Missing or N/A for each month. Use N/A when nothing was required, such as a month with no new workers or no incidents.</t>
        </is>
      </c>
    </row>
    <row r="15" ht="30" customHeight="1">
      <c r="B15" s="4" t="inlineStr">
        <is>
          <t>5. Review the gaps</t>
        </is>
      </c>
      <c r="C15" s="5" t="inlineStr">
        <is>
          <t>The grey columns count the months done, the months expected and the missing months, and show a status. The Summary tab rolls it all up by element.</t>
        </is>
      </c>
    </row>
    <row r="16" ht="30" customHeight="1">
      <c r="B16" s="4" t="inlineStr">
        <is>
          <t>6. Fix gaps early</t>
        </is>
      </c>
      <c r="C16" s="5" t="inlineStr">
        <is>
          <t>A missing month can't be created after the fact. Find out why it was missed, fix the cause and make sure the next month is complete.</t>
        </is>
      </c>
    </row>
    <row r="18">
      <c r="B18" s="3" t="inlineStr">
        <is>
          <t>Columns that calculate automatically (grey)</t>
        </is>
      </c>
    </row>
    <row r="19" ht="15" customHeight="1">
      <c r="B19" s="4" t="inlineStr">
        <is>
          <t>Months done</t>
        </is>
      </c>
      <c r="C19" s="5" t="inlineStr">
        <is>
          <t>Done counts as one month and Partial as half a month.</t>
        </is>
      </c>
    </row>
    <row r="20" ht="15" customHeight="1">
      <c r="B20" s="4" t="inlineStr">
        <is>
          <t>Months expected</t>
        </is>
      </c>
      <c r="C20" s="5" t="inlineStr">
        <is>
          <t>Twelve months less any marked N/A.</t>
        </is>
      </c>
    </row>
    <row r="21" ht="15" customHeight="1">
      <c r="B21" s="4" t="inlineStr">
        <is>
          <t>% complete</t>
        </is>
      </c>
      <c r="C21" s="5" t="inlineStr">
        <is>
          <t>Months done divided by months expected.</t>
        </is>
      </c>
    </row>
    <row r="22" ht="15" customHeight="1">
      <c r="B22" s="4" t="inlineStr">
        <is>
          <t>Missing months</t>
        </is>
      </c>
      <c r="C22" s="5" t="inlineStr">
        <is>
          <t>Months marked Missing, plus any months left blank once you've started filling in the row.</t>
        </is>
      </c>
    </row>
    <row r="23" ht="15" customHeight="1">
      <c r="B23" s="4" t="inlineStr">
        <is>
          <t>Status</t>
        </is>
      </c>
      <c r="C23" s="5" t="inlineStr">
        <is>
          <t>Not started, Gaps, Partial or Complete.</t>
        </is>
      </c>
    </row>
    <row r="25" ht="24" customHeight="1">
      <c r="B25" s="6" t="inlineStr">
        <is>
          <t>General information, not legal advice. COR programs, audit tools and record expectations differ between provinces and certifying partners, so confirm the current requirements with your certifying partner. Calgary Safety Consultants helps employers prepare for COR audits; CORs and SECORs are issued through the applicable certifying partner. calgarysafetyconsultants.ca | 1-888-231-0358</t>
        </is>
      </c>
    </row>
    <row r="26"/>
    <row r="27"/>
  </sheetData>
  <mergeCells count="1">
    <mergeCell ref="B25:C27"/>
  </mergeCells>
  <pageMargins left="0.75" right="0.75" top="1" bottom="1" header="0.5" footer="0.5"/>
  <pageSetup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V54"/>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24" customWidth="1" min="1" max="1"/>
    <col width="40" customWidth="1" min="2" max="2"/>
    <col width="16" customWidth="1" min="3" max="3"/>
    <col width="16"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10" customWidth="1" min="18" max="18"/>
    <col width="10" customWidth="1" min="19" max="19"/>
    <col width="9" customWidth="1" min="20" max="20"/>
    <col width="14" customWidth="1" min="21" max="21"/>
    <col width="30" customWidth="1" min="22" max="22"/>
  </cols>
  <sheetData>
    <row r="1" ht="52" customHeight="1">
      <c r="D1" s="7" t="inlineStr">
        <is>
          <t>12-Month COR Records Tracker</t>
        </is>
      </c>
    </row>
    <row r="2">
      <c r="D2" s="8" t="inlineStr">
        <is>
          <t>Track the records auditors sample, month by month, for the 12 months before your COR audit. Fill in the white cells; grey cells calculate automatically.</t>
        </is>
      </c>
    </row>
    <row r="3">
      <c r="A3" s="9" t="inlineStr">
        <is>
          <t>Company</t>
        </is>
      </c>
      <c r="B3" s="10" t="n"/>
      <c r="H3" s="9" t="inlineStr">
        <is>
          <t>First month of the 12 months</t>
        </is>
      </c>
      <c r="J3" s="11" t="n">
        <v>45962</v>
      </c>
      <c r="M3" s="12" t="inlineStr">
        <is>
          <t>Set the first month in J3 (blue). The month headings update automatically.</t>
        </is>
      </c>
    </row>
    <row r="4">
      <c r="A4" s="9" t="inlineStr">
        <is>
          <t>Certifying partner</t>
        </is>
      </c>
      <c r="B4" s="10" t="n"/>
      <c r="H4" s="9" t="inlineStr">
        <is>
          <t>Audit date</t>
        </is>
      </c>
      <c r="J4" s="13" t="n"/>
      <c r="M4" s="12" t="inlineStr">
        <is>
          <t>Status values: Done, Partial, Missing or N/A. Edit the record list to match your audit tool.</t>
        </is>
      </c>
    </row>
    <row r="6" ht="34" customHeight="1">
      <c r="A6" s="14" t="inlineStr">
        <is>
          <t>Element</t>
        </is>
      </c>
      <c r="B6" s="14" t="inlineStr">
        <is>
          <t>Record</t>
        </is>
      </c>
      <c r="C6" s="14" t="inlineStr">
        <is>
          <t>How often</t>
        </is>
      </c>
      <c r="D6" s="14" t="inlineStr">
        <is>
          <t>Owner</t>
        </is>
      </c>
      <c r="E6" s="15">
        <f>EDATE($J$3,0)</f>
        <v/>
      </c>
      <c r="F6" s="15">
        <f>EDATE($J$3,1)</f>
        <v/>
      </c>
      <c r="G6" s="15">
        <f>EDATE($J$3,2)</f>
        <v/>
      </c>
      <c r="H6" s="15">
        <f>EDATE($J$3,3)</f>
        <v/>
      </c>
      <c r="I6" s="15">
        <f>EDATE($J$3,4)</f>
        <v/>
      </c>
      <c r="J6" s="15">
        <f>EDATE($J$3,5)</f>
        <v/>
      </c>
      <c r="K6" s="15">
        <f>EDATE($J$3,6)</f>
        <v/>
      </c>
      <c r="L6" s="15">
        <f>EDATE($J$3,7)</f>
        <v/>
      </c>
      <c r="M6" s="15">
        <f>EDATE($J$3,8)</f>
        <v/>
      </c>
      <c r="N6" s="15">
        <f>EDATE($J$3,9)</f>
        <v/>
      </c>
      <c r="O6" s="15">
        <f>EDATE($J$3,10)</f>
        <v/>
      </c>
      <c r="P6" s="15">
        <f>EDATE($J$3,11)</f>
        <v/>
      </c>
      <c r="Q6" s="16" t="inlineStr">
        <is>
          <t>Months done</t>
        </is>
      </c>
      <c r="R6" s="16" t="inlineStr">
        <is>
          <t>Months expected</t>
        </is>
      </c>
      <c r="S6" s="16" t="inlineStr">
        <is>
          <t>% complete</t>
        </is>
      </c>
      <c r="T6" s="16" t="inlineStr">
        <is>
          <t>Missing months</t>
        </is>
      </c>
      <c r="U6" s="16" t="inlineStr">
        <is>
          <t>Status</t>
        </is>
      </c>
      <c r="V6" s="14" t="inlineStr">
        <is>
          <t>Notes</t>
        </is>
      </c>
    </row>
    <row r="7" ht="30" customHeight="1">
      <c r="A7" s="17" t="inlineStr">
        <is>
          <t>Management leadership and commitment</t>
        </is>
      </c>
      <c r="B7" s="18" t="inlineStr">
        <is>
          <t>Signed health and safety policy communicated to workers</t>
        </is>
      </c>
      <c r="C7" s="18" t="inlineStr">
        <is>
          <t>Annually</t>
        </is>
      </c>
      <c r="D7" s="18" t="n"/>
      <c r="E7" s="19" t="inlineStr">
        <is>
          <t>Done</t>
        </is>
      </c>
      <c r="F7" s="19" t="inlineStr">
        <is>
          <t>Done</t>
        </is>
      </c>
      <c r="G7" s="19" t="inlineStr">
        <is>
          <t>Done</t>
        </is>
      </c>
      <c r="H7" s="19" t="inlineStr">
        <is>
          <t>Done</t>
        </is>
      </c>
      <c r="I7" s="19" t="inlineStr">
        <is>
          <t>Done</t>
        </is>
      </c>
      <c r="J7" s="19" t="inlineStr">
        <is>
          <t>Done</t>
        </is>
      </c>
      <c r="K7" s="19" t="inlineStr">
        <is>
          <t>Done</t>
        </is>
      </c>
      <c r="L7" s="19" t="inlineStr">
        <is>
          <t>Done</t>
        </is>
      </c>
      <c r="M7" s="19" t="inlineStr">
        <is>
          <t>Done</t>
        </is>
      </c>
      <c r="N7" s="19" t="inlineStr">
        <is>
          <t>Done</t>
        </is>
      </c>
      <c r="O7" s="19" t="inlineStr">
        <is>
          <t>Partial</t>
        </is>
      </c>
      <c r="P7" s="19" t="inlineStr">
        <is>
          <t>Done</t>
        </is>
      </c>
      <c r="Q7" s="20">
        <f>COUNTIF(E7:P7,"Done")+0.5*COUNTIF(E7:P7,"Partial")</f>
        <v/>
      </c>
      <c r="R7" s="21">
        <f>12-COUNTIF(E7:P7,"N/A")</f>
        <v/>
      </c>
      <c r="S7" s="22">
        <f>IF(COUNTA(E7:P7)=0,"",IF(R7=0,"",Q7/R7))</f>
        <v/>
      </c>
      <c r="T7" s="21">
        <f>COUNTIF(E7:P7,"Missing")+(12-COUNTA(E7:P7))*(COUNTA(E7:P7)&gt;0)</f>
        <v/>
      </c>
      <c r="U7" s="21">
        <f>IF(COUNTA(E7:P7)=0,"Not started",IF(T7&gt;0,"Gaps",IF(COUNTIF(E7:P7,"Partial")&gt;0,"Partial","Complete")))</f>
        <v/>
      </c>
      <c r="V7" s="23" t="inlineStr">
        <is>
          <t>Example row: replace with your own entries.</t>
        </is>
      </c>
    </row>
    <row r="8" ht="30" customHeight="1">
      <c r="A8" s="18" t="inlineStr">
        <is>
          <t>Management leadership and commitment</t>
        </is>
      </c>
      <c r="B8" s="18" t="inlineStr">
        <is>
          <t>Responsibilities written and acknowledged for new or changed roles</t>
        </is>
      </c>
      <c r="C8" s="18" t="inlineStr">
        <is>
          <t>As roles change</t>
        </is>
      </c>
      <c r="D8" s="18" t="n"/>
      <c r="E8" s="19" t="n"/>
      <c r="F8" s="19" t="n"/>
      <c r="G8" s="19" t="n"/>
      <c r="H8" s="19" t="n"/>
      <c r="I8" s="19" t="n"/>
      <c r="J8" s="19" t="n"/>
      <c r="K8" s="19" t="n"/>
      <c r="L8" s="19" t="n"/>
      <c r="M8" s="19" t="n"/>
      <c r="N8" s="19" t="n"/>
      <c r="O8" s="19" t="n"/>
      <c r="P8" s="19" t="n"/>
      <c r="Q8" s="20">
        <f>COUNTIF(E8:P8,"Done")+0.5*COUNTIF(E8:P8,"Partial")</f>
        <v/>
      </c>
      <c r="R8" s="21">
        <f>12-COUNTIF(E8:P8,"N/A")</f>
        <v/>
      </c>
      <c r="S8" s="22">
        <f>IF(COUNTA(E8:P8)=0,"",IF(R8=0,"",Q8/R8))</f>
        <v/>
      </c>
      <c r="T8" s="21">
        <f>COUNTIF(E8:P8,"Missing")+(12-COUNTA(E8:P8))*(COUNTA(E8:P8)&gt;0)</f>
        <v/>
      </c>
      <c r="U8" s="21">
        <f>IF(COUNTA(E8:P8)=0,"Not started",IF(T8&gt;0,"Gaps",IF(COUNTIF(E8:P8,"Partial")&gt;0,"Partial","Complete")))</f>
        <v/>
      </c>
      <c r="V8" s="18" t="n"/>
    </row>
    <row r="9" ht="30" customHeight="1">
      <c r="A9" s="18" t="inlineStr">
        <is>
          <t>Management leadership and commitment</t>
        </is>
      </c>
      <c r="B9" s="18" t="inlineStr">
        <is>
          <t>Management site visits or inspections</t>
        </is>
      </c>
      <c r="C9" s="18" t="inlineStr">
        <is>
          <t>Monthly</t>
        </is>
      </c>
      <c r="D9" s="18" t="n"/>
      <c r="E9" s="19" t="n"/>
      <c r="F9" s="19" t="n"/>
      <c r="G9" s="19" t="n"/>
      <c r="H9" s="19" t="n"/>
      <c r="I9" s="19" t="n"/>
      <c r="J9" s="19" t="n"/>
      <c r="K9" s="19" t="n"/>
      <c r="L9" s="19" t="n"/>
      <c r="M9" s="19" t="n"/>
      <c r="N9" s="19" t="n"/>
      <c r="O9" s="19" t="n"/>
      <c r="P9" s="19" t="n"/>
      <c r="Q9" s="20">
        <f>COUNTIF(E9:P9,"Done")+0.5*COUNTIF(E9:P9,"Partial")</f>
        <v/>
      </c>
      <c r="R9" s="21">
        <f>12-COUNTIF(E9:P9,"N/A")</f>
        <v/>
      </c>
      <c r="S9" s="22">
        <f>IF(COUNTA(E9:P9)=0,"",IF(R9=0,"",Q9/R9))</f>
        <v/>
      </c>
      <c r="T9" s="21">
        <f>COUNTIF(E9:P9,"Missing")+(12-COUNTA(E9:P9))*(COUNTA(E9:P9)&gt;0)</f>
        <v/>
      </c>
      <c r="U9" s="21">
        <f>IF(COUNTA(E9:P9)=0,"Not started",IF(T9&gt;0,"Gaps",IF(COUNTIF(E9:P9,"Partial")&gt;0,"Partial","Complete")))</f>
        <v/>
      </c>
      <c r="V9" s="18" t="n"/>
    </row>
    <row r="10" ht="30" customHeight="1">
      <c r="A10" s="18" t="inlineStr">
        <is>
          <t>Management leadership and commitment</t>
        </is>
      </c>
      <c r="B10" s="18" t="inlineStr">
        <is>
          <t>Management meetings with health and safety on the agenda</t>
        </is>
      </c>
      <c r="C10" s="18" t="inlineStr">
        <is>
          <t>Monthly</t>
        </is>
      </c>
      <c r="D10" s="18" t="n"/>
      <c r="E10" s="19" t="n"/>
      <c r="F10" s="19" t="n"/>
      <c r="G10" s="19" t="n"/>
      <c r="H10" s="19" t="n"/>
      <c r="I10" s="19" t="n"/>
      <c r="J10" s="19" t="n"/>
      <c r="K10" s="19" t="n"/>
      <c r="L10" s="19" t="n"/>
      <c r="M10" s="19" t="n"/>
      <c r="N10" s="19" t="n"/>
      <c r="O10" s="19" t="n"/>
      <c r="P10" s="19" t="n"/>
      <c r="Q10" s="20">
        <f>COUNTIF(E10:P10,"Done")+0.5*COUNTIF(E10:P10,"Partial")</f>
        <v/>
      </c>
      <c r="R10" s="21">
        <f>12-COUNTIF(E10:P10,"N/A")</f>
        <v/>
      </c>
      <c r="S10" s="22">
        <f>IF(COUNTA(E10:P10)=0,"",IF(R10=0,"",Q10/R10))</f>
        <v/>
      </c>
      <c r="T10" s="21">
        <f>COUNTIF(E10:P10,"Missing")+(12-COUNTA(E10:P10))*(COUNTA(E10:P10)&gt;0)</f>
        <v/>
      </c>
      <c r="U10" s="21">
        <f>IF(COUNTA(E10:P10)=0,"Not started",IF(T10&gt;0,"Gaps",IF(COUNTIF(E10:P10,"Partial")&gt;0,"Partial","Complete")))</f>
        <v/>
      </c>
      <c r="V10" s="18" t="n"/>
    </row>
    <row r="11" ht="30" customHeight="1">
      <c r="A11" s="18" t="inlineStr">
        <is>
          <t>Management leadership and commitment</t>
        </is>
      </c>
      <c r="B11" s="18" t="inlineStr">
        <is>
          <t>Enforcement and discipline records</t>
        </is>
      </c>
      <c r="C11" s="18" t="inlineStr">
        <is>
          <t>As they occur</t>
        </is>
      </c>
      <c r="D11" s="18" t="n"/>
      <c r="E11" s="19" t="n"/>
      <c r="F11" s="19" t="n"/>
      <c r="G11" s="19" t="n"/>
      <c r="H11" s="19" t="n"/>
      <c r="I11" s="19" t="n"/>
      <c r="J11" s="19" t="n"/>
      <c r="K11" s="19" t="n"/>
      <c r="L11" s="19" t="n"/>
      <c r="M11" s="19" t="n"/>
      <c r="N11" s="19" t="n"/>
      <c r="O11" s="19" t="n"/>
      <c r="P11" s="19" t="n"/>
      <c r="Q11" s="20">
        <f>COUNTIF(E11:P11,"Done")+0.5*COUNTIF(E11:P11,"Partial")</f>
        <v/>
      </c>
      <c r="R11" s="21">
        <f>12-COUNTIF(E11:P11,"N/A")</f>
        <v/>
      </c>
      <c r="S11" s="22">
        <f>IF(COUNTA(E11:P11)=0,"",IF(R11=0,"",Q11/R11))</f>
        <v/>
      </c>
      <c r="T11" s="21">
        <f>COUNTIF(E11:P11,"Missing")+(12-COUNTA(E11:P11))*(COUNTA(E11:P11)&gt;0)</f>
        <v/>
      </c>
      <c r="U11" s="21">
        <f>IF(COUNTA(E11:P11)=0,"Not started",IF(T11&gt;0,"Gaps",IF(COUNTIF(E11:P11,"Partial")&gt;0,"Partial","Complete")))</f>
        <v/>
      </c>
      <c r="V11" s="18" t="n"/>
    </row>
    <row r="12" ht="30" customHeight="1">
      <c r="A12" s="17" t="inlineStr">
        <is>
          <t>Hazard assessment</t>
        </is>
      </c>
      <c r="B12" s="18" t="inlineStr">
        <is>
          <t>Formal hazard assessments reviewed or updated</t>
        </is>
      </c>
      <c r="C12" s="18" t="inlineStr">
        <is>
          <t>As work changes</t>
        </is>
      </c>
      <c r="D12" s="18" t="n"/>
      <c r="E12" s="19" t="n"/>
      <c r="F12" s="19" t="n"/>
      <c r="G12" s="19" t="n"/>
      <c r="H12" s="19" t="n"/>
      <c r="I12" s="19" t="n"/>
      <c r="J12" s="19" t="n"/>
      <c r="K12" s="19" t="n"/>
      <c r="L12" s="19" t="n"/>
      <c r="M12" s="19" t="n"/>
      <c r="N12" s="19" t="n"/>
      <c r="O12" s="19" t="n"/>
      <c r="P12" s="19" t="n"/>
      <c r="Q12" s="20">
        <f>COUNTIF(E12:P12,"Done")+0.5*COUNTIF(E12:P12,"Partial")</f>
        <v/>
      </c>
      <c r="R12" s="21">
        <f>12-COUNTIF(E12:P12,"N/A")</f>
        <v/>
      </c>
      <c r="S12" s="22">
        <f>IF(COUNTA(E12:P12)=0,"",IF(R12=0,"",Q12/R12))</f>
        <v/>
      </c>
      <c r="T12" s="21">
        <f>COUNTIF(E12:P12,"Missing")+(12-COUNTA(E12:P12))*(COUNTA(E12:P12)&gt;0)</f>
        <v/>
      </c>
      <c r="U12" s="21">
        <f>IF(COUNTA(E12:P12)=0,"Not started",IF(T12&gt;0,"Gaps",IF(COUNTIF(E12:P12,"Partial")&gt;0,"Partial","Complete")))</f>
        <v/>
      </c>
      <c r="V12" s="18" t="n"/>
    </row>
    <row r="13" ht="30" customHeight="1">
      <c r="A13" s="18" t="inlineStr">
        <is>
          <t>Hazard assessment</t>
        </is>
      </c>
      <c r="B13" s="18" t="inlineStr">
        <is>
          <t>Job hazard analyses for higher-risk tasks</t>
        </is>
      </c>
      <c r="C13" s="18" t="inlineStr">
        <is>
          <t>As needed</t>
        </is>
      </c>
      <c r="D13" s="18" t="n"/>
      <c r="E13" s="19" t="n"/>
      <c r="F13" s="19" t="n"/>
      <c r="G13" s="19" t="n"/>
      <c r="H13" s="19" t="n"/>
      <c r="I13" s="19" t="n"/>
      <c r="J13" s="19" t="n"/>
      <c r="K13" s="19" t="n"/>
      <c r="L13" s="19" t="n"/>
      <c r="M13" s="19" t="n"/>
      <c r="N13" s="19" t="n"/>
      <c r="O13" s="19" t="n"/>
      <c r="P13" s="19" t="n"/>
      <c r="Q13" s="20">
        <f>COUNTIF(E13:P13,"Done")+0.5*COUNTIF(E13:P13,"Partial")</f>
        <v/>
      </c>
      <c r="R13" s="21">
        <f>12-COUNTIF(E13:P13,"N/A")</f>
        <v/>
      </c>
      <c r="S13" s="22">
        <f>IF(COUNTA(E13:P13)=0,"",IF(R13=0,"",Q13/R13))</f>
        <v/>
      </c>
      <c r="T13" s="21">
        <f>COUNTIF(E13:P13,"Missing")+(12-COUNTA(E13:P13))*(COUNTA(E13:P13)&gt;0)</f>
        <v/>
      </c>
      <c r="U13" s="21">
        <f>IF(COUNTA(E13:P13)=0,"Not started",IF(T13&gt;0,"Gaps",IF(COUNTIF(E13:P13,"Partial")&gt;0,"Partial","Complete")))</f>
        <v/>
      </c>
      <c r="V13" s="18" t="n"/>
    </row>
    <row r="14" ht="30" customHeight="1">
      <c r="A14" s="18" t="inlineStr">
        <is>
          <t>Hazard assessment</t>
        </is>
      </c>
      <c r="B14" s="18" t="inlineStr">
        <is>
          <t>Field-level hazard assessments completed and reviewed</t>
        </is>
      </c>
      <c r="C14" s="18" t="inlineStr">
        <is>
          <t>Daily or each job</t>
        </is>
      </c>
      <c r="D14" s="18" t="n"/>
      <c r="E14" s="19" t="n"/>
      <c r="F14" s="19" t="n"/>
      <c r="G14" s="19" t="n"/>
      <c r="H14" s="19" t="n"/>
      <c r="I14" s="19" t="n"/>
      <c r="J14" s="19" t="n"/>
      <c r="K14" s="19" t="n"/>
      <c r="L14" s="19" t="n"/>
      <c r="M14" s="19" t="n"/>
      <c r="N14" s="19" t="n"/>
      <c r="O14" s="19" t="n"/>
      <c r="P14" s="19" t="n"/>
      <c r="Q14" s="20">
        <f>COUNTIF(E14:P14,"Done")+0.5*COUNTIF(E14:P14,"Partial")</f>
        <v/>
      </c>
      <c r="R14" s="21">
        <f>12-COUNTIF(E14:P14,"N/A")</f>
        <v/>
      </c>
      <c r="S14" s="22">
        <f>IF(COUNTA(E14:P14)=0,"",IF(R14=0,"",Q14/R14))</f>
        <v/>
      </c>
      <c r="T14" s="21">
        <f>COUNTIF(E14:P14,"Missing")+(12-COUNTA(E14:P14))*(COUNTA(E14:P14)&gt;0)</f>
        <v/>
      </c>
      <c r="U14" s="21">
        <f>IF(COUNTA(E14:P14)=0,"Not started",IF(T14&gt;0,"Gaps",IF(COUNTIF(E14:P14,"Partial")&gt;0,"Partial","Complete")))</f>
        <v/>
      </c>
      <c r="V14" s="18" t="n"/>
    </row>
    <row r="15" ht="30" customHeight="1">
      <c r="A15" s="18" t="inlineStr">
        <is>
          <t>Hazard assessment</t>
        </is>
      </c>
      <c r="B15" s="18" t="inlineStr">
        <is>
          <t>Workers involved in and signed onto hazard assessments</t>
        </is>
      </c>
      <c r="C15" s="18" t="inlineStr">
        <is>
          <t>Ongoing</t>
        </is>
      </c>
      <c r="D15" s="18" t="n"/>
      <c r="E15" s="19" t="n"/>
      <c r="F15" s="19" t="n"/>
      <c r="G15" s="19" t="n"/>
      <c r="H15" s="19" t="n"/>
      <c r="I15" s="19" t="n"/>
      <c r="J15" s="19" t="n"/>
      <c r="K15" s="19" t="n"/>
      <c r="L15" s="19" t="n"/>
      <c r="M15" s="19" t="n"/>
      <c r="N15" s="19" t="n"/>
      <c r="O15" s="19" t="n"/>
      <c r="P15" s="19" t="n"/>
      <c r="Q15" s="20">
        <f>COUNTIF(E15:P15,"Done")+0.5*COUNTIF(E15:P15,"Partial")</f>
        <v/>
      </c>
      <c r="R15" s="21">
        <f>12-COUNTIF(E15:P15,"N/A")</f>
        <v/>
      </c>
      <c r="S15" s="22">
        <f>IF(COUNTA(E15:P15)=0,"",IF(R15=0,"",Q15/R15))</f>
        <v/>
      </c>
      <c r="T15" s="21">
        <f>COUNTIF(E15:P15,"Missing")+(12-COUNTA(E15:P15))*(COUNTA(E15:P15)&gt;0)</f>
        <v/>
      </c>
      <c r="U15" s="21">
        <f>IF(COUNTA(E15:P15)=0,"Not started",IF(T15&gt;0,"Gaps",IF(COUNTIF(E15:P15,"Partial")&gt;0,"Partial","Complete")))</f>
        <v/>
      </c>
      <c r="V15" s="18" t="n"/>
    </row>
    <row r="16" ht="30" customHeight="1">
      <c r="A16" s="17" t="inlineStr">
        <is>
          <t>Hazard control</t>
        </is>
      </c>
      <c r="B16" s="18" t="inlineStr">
        <is>
          <t>Safe work practices and job procedures reviewed</t>
        </is>
      </c>
      <c r="C16" s="18" t="inlineStr">
        <is>
          <t>As scheduled</t>
        </is>
      </c>
      <c r="D16" s="18" t="n"/>
      <c r="E16" s="19" t="n"/>
      <c r="F16" s="19" t="n"/>
      <c r="G16" s="19" t="n"/>
      <c r="H16" s="19" t="n"/>
      <c r="I16" s="19" t="n"/>
      <c r="J16" s="19" t="n"/>
      <c r="K16" s="19" t="n"/>
      <c r="L16" s="19" t="n"/>
      <c r="M16" s="19" t="n"/>
      <c r="N16" s="19" t="n"/>
      <c r="O16" s="19" t="n"/>
      <c r="P16" s="19" t="n"/>
      <c r="Q16" s="20">
        <f>COUNTIF(E16:P16,"Done")+0.5*COUNTIF(E16:P16,"Partial")</f>
        <v/>
      </c>
      <c r="R16" s="21">
        <f>12-COUNTIF(E16:P16,"N/A")</f>
        <v/>
      </c>
      <c r="S16" s="22">
        <f>IF(COUNTA(E16:P16)=0,"",IF(R16=0,"",Q16/R16))</f>
        <v/>
      </c>
      <c r="T16" s="21">
        <f>COUNTIF(E16:P16,"Missing")+(12-COUNTA(E16:P16))*(COUNTA(E16:P16)&gt;0)</f>
        <v/>
      </c>
      <c r="U16" s="21">
        <f>IF(COUNTA(E16:P16)=0,"Not started",IF(T16&gt;0,"Gaps",IF(COUNTIF(E16:P16,"Partial")&gt;0,"Partial","Complete")))</f>
        <v/>
      </c>
      <c r="V16" s="18" t="n"/>
    </row>
    <row r="17" ht="30" customHeight="1">
      <c r="A17" s="18" t="inlineStr">
        <is>
          <t>Hazard control</t>
        </is>
      </c>
      <c r="B17" s="18" t="inlineStr">
        <is>
          <t>PPE issue and inspection records</t>
        </is>
      </c>
      <c r="C17" s="18" t="inlineStr">
        <is>
          <t>Monthly</t>
        </is>
      </c>
      <c r="D17" s="18" t="n"/>
      <c r="E17" s="19" t="n"/>
      <c r="F17" s="19" t="n"/>
      <c r="G17" s="19" t="n"/>
      <c r="H17" s="19" t="n"/>
      <c r="I17" s="19" t="n"/>
      <c r="J17" s="19" t="n"/>
      <c r="K17" s="19" t="n"/>
      <c r="L17" s="19" t="n"/>
      <c r="M17" s="19" t="n"/>
      <c r="N17" s="19" t="n"/>
      <c r="O17" s="19" t="n"/>
      <c r="P17" s="19" t="n"/>
      <c r="Q17" s="20">
        <f>COUNTIF(E17:P17,"Done")+0.5*COUNTIF(E17:P17,"Partial")</f>
        <v/>
      </c>
      <c r="R17" s="21">
        <f>12-COUNTIF(E17:P17,"N/A")</f>
        <v/>
      </c>
      <c r="S17" s="22">
        <f>IF(COUNTA(E17:P17)=0,"",IF(R17=0,"",Q17/R17))</f>
        <v/>
      </c>
      <c r="T17" s="21">
        <f>COUNTIF(E17:P17,"Missing")+(12-COUNTA(E17:P17))*(COUNTA(E17:P17)&gt;0)</f>
        <v/>
      </c>
      <c r="U17" s="21">
        <f>IF(COUNTA(E17:P17)=0,"Not started",IF(T17&gt;0,"Gaps",IF(COUNTIF(E17:P17,"Partial")&gt;0,"Partial","Complete")))</f>
        <v/>
      </c>
      <c r="V17" s="18" t="n"/>
    </row>
    <row r="18" ht="30" customHeight="1">
      <c r="A18" s="18" t="inlineStr">
        <is>
          <t>Hazard control</t>
        </is>
      </c>
      <c r="B18" s="18" t="inlineStr">
        <is>
          <t>Preventive maintenance records</t>
        </is>
      </c>
      <c r="C18" s="18" t="inlineStr">
        <is>
          <t>As scheduled</t>
        </is>
      </c>
      <c r="D18" s="18" t="n"/>
      <c r="E18" s="19" t="n"/>
      <c r="F18" s="19" t="n"/>
      <c r="G18" s="19" t="n"/>
      <c r="H18" s="19" t="n"/>
      <c r="I18" s="19" t="n"/>
      <c r="J18" s="19" t="n"/>
      <c r="K18" s="19" t="n"/>
      <c r="L18" s="19" t="n"/>
      <c r="M18" s="19" t="n"/>
      <c r="N18" s="19" t="n"/>
      <c r="O18" s="19" t="n"/>
      <c r="P18" s="19" t="n"/>
      <c r="Q18" s="20">
        <f>COUNTIF(E18:P18,"Done")+0.5*COUNTIF(E18:P18,"Partial")</f>
        <v/>
      </c>
      <c r="R18" s="21">
        <f>12-COUNTIF(E18:P18,"N/A")</f>
        <v/>
      </c>
      <c r="S18" s="22">
        <f>IF(COUNTA(E18:P18)=0,"",IF(R18=0,"",Q18/R18))</f>
        <v/>
      </c>
      <c r="T18" s="21">
        <f>COUNTIF(E18:P18,"Missing")+(12-COUNTA(E18:P18))*(COUNTA(E18:P18)&gt;0)</f>
        <v/>
      </c>
      <c r="U18" s="21">
        <f>IF(COUNTA(E18:P18)=0,"Not started",IF(T18&gt;0,"Gaps",IF(COUNTIF(E18:P18,"Partial")&gt;0,"Partial","Complete")))</f>
        <v/>
      </c>
      <c r="V18" s="18" t="n"/>
    </row>
    <row r="19" ht="30" customHeight="1">
      <c r="A19" s="18" t="inlineStr">
        <is>
          <t>Hazard control</t>
        </is>
      </c>
      <c r="B19" s="18" t="inlineStr">
        <is>
          <t>Permits (hot work, confined space, ground disturbance)</t>
        </is>
      </c>
      <c r="C19" s="18" t="inlineStr">
        <is>
          <t>As they occur</t>
        </is>
      </c>
      <c r="D19" s="18" t="n"/>
      <c r="E19" s="19" t="n"/>
      <c r="F19" s="19" t="n"/>
      <c r="G19" s="19" t="n"/>
      <c r="H19" s="19" t="n"/>
      <c r="I19" s="19" t="n"/>
      <c r="J19" s="19" t="n"/>
      <c r="K19" s="19" t="n"/>
      <c r="L19" s="19" t="n"/>
      <c r="M19" s="19" t="n"/>
      <c r="N19" s="19" t="n"/>
      <c r="O19" s="19" t="n"/>
      <c r="P19" s="19" t="n"/>
      <c r="Q19" s="20">
        <f>COUNTIF(E19:P19,"Done")+0.5*COUNTIF(E19:P19,"Partial")</f>
        <v/>
      </c>
      <c r="R19" s="21">
        <f>12-COUNTIF(E19:P19,"N/A")</f>
        <v/>
      </c>
      <c r="S19" s="22">
        <f>IF(COUNTA(E19:P19)=0,"",IF(R19=0,"",Q19/R19))</f>
        <v/>
      </c>
      <c r="T19" s="21">
        <f>COUNTIF(E19:P19,"Missing")+(12-COUNTA(E19:P19))*(COUNTA(E19:P19)&gt;0)</f>
        <v/>
      </c>
      <c r="U19" s="21">
        <f>IF(COUNTA(E19:P19)=0,"Not started",IF(T19&gt;0,"Gaps",IF(COUNTIF(E19:P19,"Partial")&gt;0,"Partial","Complete")))</f>
        <v/>
      </c>
      <c r="V19" s="18" t="n"/>
    </row>
    <row r="20" ht="30" customHeight="1">
      <c r="A20" s="18" t="inlineStr">
        <is>
          <t>Hazard control</t>
        </is>
      </c>
      <c r="B20" s="18" t="inlineStr">
        <is>
          <t>Monitoring results (noise, air quality)</t>
        </is>
      </c>
      <c r="C20" s="18" t="inlineStr">
        <is>
          <t>As scheduled</t>
        </is>
      </c>
      <c r="D20" s="18" t="n"/>
      <c r="E20" s="19" t="n"/>
      <c r="F20" s="19" t="n"/>
      <c r="G20" s="19" t="n"/>
      <c r="H20" s="19" t="n"/>
      <c r="I20" s="19" t="n"/>
      <c r="J20" s="19" t="n"/>
      <c r="K20" s="19" t="n"/>
      <c r="L20" s="19" t="n"/>
      <c r="M20" s="19" t="n"/>
      <c r="N20" s="19" t="n"/>
      <c r="O20" s="19" t="n"/>
      <c r="P20" s="19" t="n"/>
      <c r="Q20" s="20">
        <f>COUNTIF(E20:P20,"Done")+0.5*COUNTIF(E20:P20,"Partial")</f>
        <v/>
      </c>
      <c r="R20" s="21">
        <f>12-COUNTIF(E20:P20,"N/A")</f>
        <v/>
      </c>
      <c r="S20" s="22">
        <f>IF(COUNTA(E20:P20)=0,"",IF(R20=0,"",Q20/R20))</f>
        <v/>
      </c>
      <c r="T20" s="21">
        <f>COUNTIF(E20:P20,"Missing")+(12-COUNTA(E20:P20))*(COUNTA(E20:P20)&gt;0)</f>
        <v/>
      </c>
      <c r="U20" s="21">
        <f>IF(COUNTA(E20:P20)=0,"Not started",IF(T20&gt;0,"Gaps",IF(COUNTIF(E20:P20,"Partial")&gt;0,"Partial","Complete")))</f>
        <v/>
      </c>
      <c r="V20" s="18" t="n"/>
    </row>
    <row r="21" ht="30" customHeight="1">
      <c r="A21" s="17" t="inlineStr">
        <is>
          <t>Inspections</t>
        </is>
      </c>
      <c r="B21" s="18" t="inlineStr">
        <is>
          <t>Planned workplace inspections, every site</t>
        </is>
      </c>
      <c r="C21" s="18" t="inlineStr">
        <is>
          <t>Monthly</t>
        </is>
      </c>
      <c r="D21" s="18" t="n"/>
      <c r="E21" s="19" t="n"/>
      <c r="F21" s="19" t="n"/>
      <c r="G21" s="19" t="n"/>
      <c r="H21" s="19" t="n"/>
      <c r="I21" s="19" t="n"/>
      <c r="J21" s="19" t="n"/>
      <c r="K21" s="19" t="n"/>
      <c r="L21" s="19" t="n"/>
      <c r="M21" s="19" t="n"/>
      <c r="N21" s="19" t="n"/>
      <c r="O21" s="19" t="n"/>
      <c r="P21" s="19" t="n"/>
      <c r="Q21" s="20">
        <f>COUNTIF(E21:P21,"Done")+0.5*COUNTIF(E21:P21,"Partial")</f>
        <v/>
      </c>
      <c r="R21" s="21">
        <f>12-COUNTIF(E21:P21,"N/A")</f>
        <v/>
      </c>
      <c r="S21" s="22">
        <f>IF(COUNTA(E21:P21)=0,"",IF(R21=0,"",Q21/R21))</f>
        <v/>
      </c>
      <c r="T21" s="21">
        <f>COUNTIF(E21:P21,"Missing")+(12-COUNTA(E21:P21))*(COUNTA(E21:P21)&gt;0)</f>
        <v/>
      </c>
      <c r="U21" s="21">
        <f>IF(COUNTA(E21:P21)=0,"Not started",IF(T21&gt;0,"Gaps",IF(COUNTIF(E21:P21,"Partial")&gt;0,"Partial","Complete")))</f>
        <v/>
      </c>
      <c r="V21" s="18" t="n"/>
    </row>
    <row r="22" ht="30" customHeight="1">
      <c r="A22" s="18" t="inlineStr">
        <is>
          <t>Inspections</t>
        </is>
      </c>
      <c r="B22" s="18" t="inlineStr">
        <is>
          <t>Pre-use equipment inspections</t>
        </is>
      </c>
      <c r="C22" s="18" t="inlineStr">
        <is>
          <t>Daily or before use</t>
        </is>
      </c>
      <c r="D22" s="18" t="n"/>
      <c r="E22" s="19" t="n"/>
      <c r="F22" s="19" t="n"/>
      <c r="G22" s="19" t="n"/>
      <c r="H22" s="19" t="n"/>
      <c r="I22" s="19" t="n"/>
      <c r="J22" s="19" t="n"/>
      <c r="K22" s="19" t="n"/>
      <c r="L22" s="19" t="n"/>
      <c r="M22" s="19" t="n"/>
      <c r="N22" s="19" t="n"/>
      <c r="O22" s="19" t="n"/>
      <c r="P22" s="19" t="n"/>
      <c r="Q22" s="20">
        <f>COUNTIF(E22:P22,"Done")+0.5*COUNTIF(E22:P22,"Partial")</f>
        <v/>
      </c>
      <c r="R22" s="21">
        <f>12-COUNTIF(E22:P22,"N/A")</f>
        <v/>
      </c>
      <c r="S22" s="22">
        <f>IF(COUNTA(E22:P22)=0,"",IF(R22=0,"",Q22/R22))</f>
        <v/>
      </c>
      <c r="T22" s="21">
        <f>COUNTIF(E22:P22,"Missing")+(12-COUNTA(E22:P22))*(COUNTA(E22:P22)&gt;0)</f>
        <v/>
      </c>
      <c r="U22" s="21">
        <f>IF(COUNTA(E22:P22)=0,"Not started",IF(T22&gt;0,"Gaps",IF(COUNTIF(E22:P22,"Partial")&gt;0,"Partial","Complete")))</f>
        <v/>
      </c>
      <c r="V22" s="18" t="n"/>
    </row>
    <row r="23" ht="30" customHeight="1">
      <c r="A23" s="18" t="inlineStr">
        <is>
          <t>Inspections</t>
        </is>
      </c>
      <c r="B23" s="18" t="inlineStr">
        <is>
          <t>Corrective actions tracked and closed</t>
        </is>
      </c>
      <c r="C23" s="18" t="inlineStr">
        <is>
          <t>Monthly</t>
        </is>
      </c>
      <c r="D23" s="18" t="n"/>
      <c r="E23" s="19" t="n"/>
      <c r="F23" s="19" t="n"/>
      <c r="G23" s="19" t="n"/>
      <c r="H23" s="19" t="n"/>
      <c r="I23" s="19" t="n"/>
      <c r="J23" s="19" t="n"/>
      <c r="K23" s="19" t="n"/>
      <c r="L23" s="19" t="n"/>
      <c r="M23" s="19" t="n"/>
      <c r="N23" s="19" t="n"/>
      <c r="O23" s="19" t="n"/>
      <c r="P23" s="19" t="n"/>
      <c r="Q23" s="20">
        <f>COUNTIF(E23:P23,"Done")+0.5*COUNTIF(E23:P23,"Partial")</f>
        <v/>
      </c>
      <c r="R23" s="21">
        <f>12-COUNTIF(E23:P23,"N/A")</f>
        <v/>
      </c>
      <c r="S23" s="22">
        <f>IF(COUNTA(E23:P23)=0,"",IF(R23=0,"",Q23/R23))</f>
        <v/>
      </c>
      <c r="T23" s="21">
        <f>COUNTIF(E23:P23,"Missing")+(12-COUNTA(E23:P23))*(COUNTA(E23:P23)&gt;0)</f>
        <v/>
      </c>
      <c r="U23" s="21">
        <f>IF(COUNTA(E23:P23)=0,"Not started",IF(T23&gt;0,"Gaps",IF(COUNTIF(E23:P23,"Partial")&gt;0,"Partial","Complete")))</f>
        <v/>
      </c>
      <c r="V23" s="18" t="n"/>
    </row>
    <row r="24" ht="30" customHeight="1">
      <c r="A24" s="17" t="inlineStr">
        <is>
          <t>Qualifications, orientation and training</t>
        </is>
      </c>
      <c r="B24" s="18" t="inlineStr">
        <is>
          <t>Orientation for every new or transferred worker</t>
        </is>
      </c>
      <c r="C24" s="18" t="inlineStr">
        <is>
          <t>Each new worker</t>
        </is>
      </c>
      <c r="D24" s="18" t="n"/>
      <c r="E24" s="19" t="n"/>
      <c r="F24" s="19" t="n"/>
      <c r="G24" s="19" t="n"/>
      <c r="H24" s="19" t="n"/>
      <c r="I24" s="19" t="n"/>
      <c r="J24" s="19" t="n"/>
      <c r="K24" s="19" t="n"/>
      <c r="L24" s="19" t="n"/>
      <c r="M24" s="19" t="n"/>
      <c r="N24" s="19" t="n"/>
      <c r="O24" s="19" t="n"/>
      <c r="P24" s="19" t="n"/>
      <c r="Q24" s="20">
        <f>COUNTIF(E24:P24,"Done")+0.5*COUNTIF(E24:P24,"Partial")</f>
        <v/>
      </c>
      <c r="R24" s="21">
        <f>12-COUNTIF(E24:P24,"N/A")</f>
        <v/>
      </c>
      <c r="S24" s="22">
        <f>IF(COUNTA(E24:P24)=0,"",IF(R24=0,"",Q24/R24))</f>
        <v/>
      </c>
      <c r="T24" s="21">
        <f>COUNTIF(E24:P24,"Missing")+(12-COUNTA(E24:P24))*(COUNTA(E24:P24)&gt;0)</f>
        <v/>
      </c>
      <c r="U24" s="21">
        <f>IF(COUNTA(E24:P24)=0,"Not started",IF(T24&gt;0,"Gaps",IF(COUNTIF(E24:P24,"Partial")&gt;0,"Partial","Complete")))</f>
        <v/>
      </c>
      <c r="V24" s="18" t="n"/>
    </row>
    <row r="25" ht="30" customHeight="1">
      <c r="A25" s="18" t="inlineStr">
        <is>
          <t>Qualifications, orientation and training</t>
        </is>
      </c>
      <c r="B25" s="18" t="inlineStr">
        <is>
          <t>Training records and certificates updated</t>
        </is>
      </c>
      <c r="C25" s="18" t="inlineStr">
        <is>
          <t>As training occurs</t>
        </is>
      </c>
      <c r="D25" s="18" t="n"/>
      <c r="E25" s="19" t="n"/>
      <c r="F25" s="19" t="n"/>
      <c r="G25" s="19" t="n"/>
      <c r="H25" s="19" t="n"/>
      <c r="I25" s="19" t="n"/>
      <c r="J25" s="19" t="n"/>
      <c r="K25" s="19" t="n"/>
      <c r="L25" s="19" t="n"/>
      <c r="M25" s="19" t="n"/>
      <c r="N25" s="19" t="n"/>
      <c r="O25" s="19" t="n"/>
      <c r="P25" s="19" t="n"/>
      <c r="Q25" s="20">
        <f>COUNTIF(E25:P25,"Done")+0.5*COUNTIF(E25:P25,"Partial")</f>
        <v/>
      </c>
      <c r="R25" s="21">
        <f>12-COUNTIF(E25:P25,"N/A")</f>
        <v/>
      </c>
      <c r="S25" s="22">
        <f>IF(COUNTA(E25:P25)=0,"",IF(R25=0,"",Q25/R25))</f>
        <v/>
      </c>
      <c r="T25" s="21">
        <f>COUNTIF(E25:P25,"Missing")+(12-COUNTA(E25:P25))*(COUNTA(E25:P25)&gt;0)</f>
        <v/>
      </c>
      <c r="U25" s="21">
        <f>IF(COUNTA(E25:P25)=0,"Not started",IF(T25&gt;0,"Gaps",IF(COUNTIF(E25:P25,"Partial")&gt;0,"Partial","Complete")))</f>
        <v/>
      </c>
      <c r="V25" s="18" t="n"/>
    </row>
    <row r="26" ht="30" customHeight="1">
      <c r="A26" s="18" t="inlineStr">
        <is>
          <t>Qualifications, orientation and training</t>
        </is>
      </c>
      <c r="B26" s="18" t="inlineStr">
        <is>
          <t>Competency assessments</t>
        </is>
      </c>
      <c r="C26" s="18" t="inlineStr">
        <is>
          <t>As scheduled</t>
        </is>
      </c>
      <c r="D26" s="18" t="n"/>
      <c r="E26" s="19" t="n"/>
      <c r="F26" s="19" t="n"/>
      <c r="G26" s="19" t="n"/>
      <c r="H26" s="19" t="n"/>
      <c r="I26" s="19" t="n"/>
      <c r="J26" s="19" t="n"/>
      <c r="K26" s="19" t="n"/>
      <c r="L26" s="19" t="n"/>
      <c r="M26" s="19" t="n"/>
      <c r="N26" s="19" t="n"/>
      <c r="O26" s="19" t="n"/>
      <c r="P26" s="19" t="n"/>
      <c r="Q26" s="20">
        <f>COUNTIF(E26:P26,"Done")+0.5*COUNTIF(E26:P26,"Partial")</f>
        <v/>
      </c>
      <c r="R26" s="21">
        <f>12-COUNTIF(E26:P26,"N/A")</f>
        <v/>
      </c>
      <c r="S26" s="22">
        <f>IF(COUNTA(E26:P26)=0,"",IF(R26=0,"",Q26/R26))</f>
        <v/>
      </c>
      <c r="T26" s="21">
        <f>COUNTIF(E26:P26,"Missing")+(12-COUNTA(E26:P26))*(COUNTA(E26:P26)&gt;0)</f>
        <v/>
      </c>
      <c r="U26" s="21">
        <f>IF(COUNTA(E26:P26)=0,"Not started",IF(T26&gt;0,"Gaps",IF(COUNTIF(E26:P26,"Partial")&gt;0,"Partial","Complete")))</f>
        <v/>
      </c>
      <c r="V26" s="18" t="n"/>
    </row>
    <row r="27" ht="30" customHeight="1">
      <c r="A27" s="18" t="inlineStr">
        <is>
          <t>Qualifications, orientation and training</t>
        </is>
      </c>
      <c r="B27" s="18" t="inlineStr">
        <is>
          <t>Supervisor training</t>
        </is>
      </c>
      <c r="C27" s="18" t="inlineStr">
        <is>
          <t>As scheduled</t>
        </is>
      </c>
      <c r="D27" s="18" t="n"/>
      <c r="E27" s="19" t="n"/>
      <c r="F27" s="19" t="n"/>
      <c r="G27" s="19" t="n"/>
      <c r="H27" s="19" t="n"/>
      <c r="I27" s="19" t="n"/>
      <c r="J27" s="19" t="n"/>
      <c r="K27" s="19" t="n"/>
      <c r="L27" s="19" t="n"/>
      <c r="M27" s="19" t="n"/>
      <c r="N27" s="19" t="n"/>
      <c r="O27" s="19" t="n"/>
      <c r="P27" s="19" t="n"/>
      <c r="Q27" s="20">
        <f>COUNTIF(E27:P27,"Done")+0.5*COUNTIF(E27:P27,"Partial")</f>
        <v/>
      </c>
      <c r="R27" s="21">
        <f>12-COUNTIF(E27:P27,"N/A")</f>
        <v/>
      </c>
      <c r="S27" s="22">
        <f>IF(COUNTA(E27:P27)=0,"",IF(R27=0,"",Q27/R27))</f>
        <v/>
      </c>
      <c r="T27" s="21">
        <f>COUNTIF(E27:P27,"Missing")+(12-COUNTA(E27:P27))*(COUNTA(E27:P27)&gt;0)</f>
        <v/>
      </c>
      <c r="U27" s="21">
        <f>IF(COUNTA(E27:P27)=0,"Not started",IF(T27&gt;0,"Gaps",IF(COUNTIF(E27:P27,"Partial")&gt;0,"Partial","Complete")))</f>
        <v/>
      </c>
      <c r="V27" s="18" t="n"/>
    </row>
    <row r="28" ht="30" customHeight="1">
      <c r="A28" s="17" t="inlineStr">
        <is>
          <t>Emergency response</t>
        </is>
      </c>
      <c r="B28" s="18" t="inlineStr">
        <is>
          <t>Emergency response plans current for each site</t>
        </is>
      </c>
      <c r="C28" s="18" t="inlineStr">
        <is>
          <t>As sites change</t>
        </is>
      </c>
      <c r="D28" s="18" t="n"/>
      <c r="E28" s="19" t="n"/>
      <c r="F28" s="19" t="n"/>
      <c r="G28" s="19" t="n"/>
      <c r="H28" s="19" t="n"/>
      <c r="I28" s="19" t="n"/>
      <c r="J28" s="19" t="n"/>
      <c r="K28" s="19" t="n"/>
      <c r="L28" s="19" t="n"/>
      <c r="M28" s="19" t="n"/>
      <c r="N28" s="19" t="n"/>
      <c r="O28" s="19" t="n"/>
      <c r="P28" s="19" t="n"/>
      <c r="Q28" s="20">
        <f>COUNTIF(E28:P28,"Done")+0.5*COUNTIF(E28:P28,"Partial")</f>
        <v/>
      </c>
      <c r="R28" s="21">
        <f>12-COUNTIF(E28:P28,"N/A")</f>
        <v/>
      </c>
      <c r="S28" s="22">
        <f>IF(COUNTA(E28:P28)=0,"",IF(R28=0,"",Q28/R28))</f>
        <v/>
      </c>
      <c r="T28" s="21">
        <f>COUNTIF(E28:P28,"Missing")+(12-COUNTA(E28:P28))*(COUNTA(E28:P28)&gt;0)</f>
        <v/>
      </c>
      <c r="U28" s="21">
        <f>IF(COUNTA(E28:P28)=0,"Not started",IF(T28&gt;0,"Gaps",IF(COUNTIF(E28:P28,"Partial")&gt;0,"Partial","Complete")))</f>
        <v/>
      </c>
      <c r="V28" s="18" t="n"/>
    </row>
    <row r="29" ht="30" customHeight="1">
      <c r="A29" s="18" t="inlineStr">
        <is>
          <t>Emergency response</t>
        </is>
      </c>
      <c r="B29" s="18" t="inlineStr">
        <is>
          <t>Drills or exercises with lessons learned</t>
        </is>
      </c>
      <c r="C29" s="18" t="inlineStr">
        <is>
          <t>As scheduled</t>
        </is>
      </c>
      <c r="D29" s="18" t="n"/>
      <c r="E29" s="19" t="n"/>
      <c r="F29" s="19" t="n"/>
      <c r="G29" s="19" t="n"/>
      <c r="H29" s="19" t="n"/>
      <c r="I29" s="19" t="n"/>
      <c r="J29" s="19" t="n"/>
      <c r="K29" s="19" t="n"/>
      <c r="L29" s="19" t="n"/>
      <c r="M29" s="19" t="n"/>
      <c r="N29" s="19" t="n"/>
      <c r="O29" s="19" t="n"/>
      <c r="P29" s="19" t="n"/>
      <c r="Q29" s="20">
        <f>COUNTIF(E29:P29,"Done")+0.5*COUNTIF(E29:P29,"Partial")</f>
        <v/>
      </c>
      <c r="R29" s="21">
        <f>12-COUNTIF(E29:P29,"N/A")</f>
        <v/>
      </c>
      <c r="S29" s="22">
        <f>IF(COUNTA(E29:P29)=0,"",IF(R29=0,"",Q29/R29))</f>
        <v/>
      </c>
      <c r="T29" s="21">
        <f>COUNTIF(E29:P29,"Missing")+(12-COUNTA(E29:P29))*(COUNTA(E29:P29)&gt;0)</f>
        <v/>
      </c>
      <c r="U29" s="21">
        <f>IF(COUNTA(E29:P29)=0,"Not started",IF(T29&gt;0,"Gaps",IF(COUNTIF(E29:P29,"Partial")&gt;0,"Partial","Complete")))</f>
        <v/>
      </c>
      <c r="V29" s="18" t="n"/>
    </row>
    <row r="30" ht="30" customHeight="1">
      <c r="A30" s="18" t="inlineStr">
        <is>
          <t>Emergency response</t>
        </is>
      </c>
      <c r="B30" s="18" t="inlineStr">
        <is>
          <t>First aid kit inspections</t>
        </is>
      </c>
      <c r="C30" s="18" t="inlineStr">
        <is>
          <t>Monthly</t>
        </is>
      </c>
      <c r="D30" s="18" t="n"/>
      <c r="E30" s="19" t="n"/>
      <c r="F30" s="19" t="n"/>
      <c r="G30" s="19" t="n"/>
      <c r="H30" s="19" t="n"/>
      <c r="I30" s="19" t="n"/>
      <c r="J30" s="19" t="n"/>
      <c r="K30" s="19" t="n"/>
      <c r="L30" s="19" t="n"/>
      <c r="M30" s="19" t="n"/>
      <c r="N30" s="19" t="n"/>
      <c r="O30" s="19" t="n"/>
      <c r="P30" s="19" t="n"/>
      <c r="Q30" s="20">
        <f>COUNTIF(E30:P30,"Done")+0.5*COUNTIF(E30:P30,"Partial")</f>
        <v/>
      </c>
      <c r="R30" s="21">
        <f>12-COUNTIF(E30:P30,"N/A")</f>
        <v/>
      </c>
      <c r="S30" s="22">
        <f>IF(COUNTA(E30:P30)=0,"",IF(R30=0,"",Q30/R30))</f>
        <v/>
      </c>
      <c r="T30" s="21">
        <f>COUNTIF(E30:P30,"Missing")+(12-COUNTA(E30:P30))*(COUNTA(E30:P30)&gt;0)</f>
        <v/>
      </c>
      <c r="U30" s="21">
        <f>IF(COUNTA(E30:P30)=0,"Not started",IF(T30&gt;0,"Gaps",IF(COUNTIF(E30:P30,"Partial")&gt;0,"Partial","Complete")))</f>
        <v/>
      </c>
      <c r="V30" s="18" t="n"/>
    </row>
    <row r="31" ht="30" customHeight="1">
      <c r="A31" s="18" t="inlineStr">
        <is>
          <t>Emergency response</t>
        </is>
      </c>
      <c r="B31" s="18" t="inlineStr">
        <is>
          <t>First aider certificates current</t>
        </is>
      </c>
      <c r="C31" s="18" t="inlineStr">
        <is>
          <t>Ongoing</t>
        </is>
      </c>
      <c r="D31" s="18" t="n"/>
      <c r="E31" s="19" t="n"/>
      <c r="F31" s="19" t="n"/>
      <c r="G31" s="19" t="n"/>
      <c r="H31" s="19" t="n"/>
      <c r="I31" s="19" t="n"/>
      <c r="J31" s="19" t="n"/>
      <c r="K31" s="19" t="n"/>
      <c r="L31" s="19" t="n"/>
      <c r="M31" s="19" t="n"/>
      <c r="N31" s="19" t="n"/>
      <c r="O31" s="19" t="n"/>
      <c r="P31" s="19" t="n"/>
      <c r="Q31" s="20">
        <f>COUNTIF(E31:P31,"Done")+0.5*COUNTIF(E31:P31,"Partial")</f>
        <v/>
      </c>
      <c r="R31" s="21">
        <f>12-COUNTIF(E31:P31,"N/A")</f>
        <v/>
      </c>
      <c r="S31" s="22">
        <f>IF(COUNTA(E31:P31)=0,"",IF(R31=0,"",Q31/R31))</f>
        <v/>
      </c>
      <c r="T31" s="21">
        <f>COUNTIF(E31:P31,"Missing")+(12-COUNTA(E31:P31))*(COUNTA(E31:P31)&gt;0)</f>
        <v/>
      </c>
      <c r="U31" s="21">
        <f>IF(COUNTA(E31:P31)=0,"Not started",IF(T31&gt;0,"Gaps",IF(COUNTIF(E31:P31,"Partial")&gt;0,"Partial","Complete")))</f>
        <v/>
      </c>
      <c r="V31" s="18" t="n"/>
    </row>
    <row r="32" ht="30" customHeight="1">
      <c r="A32" s="17" t="inlineStr">
        <is>
          <t>Incident reporting and investigation</t>
        </is>
      </c>
      <c r="B32" s="18" t="inlineStr">
        <is>
          <t>Incident and near-miss reports</t>
        </is>
      </c>
      <c r="C32" s="18" t="inlineStr">
        <is>
          <t>As they occur</t>
        </is>
      </c>
      <c r="D32" s="18" t="n"/>
      <c r="E32" s="19" t="n"/>
      <c r="F32" s="19" t="n"/>
      <c r="G32" s="19" t="n"/>
      <c r="H32" s="19" t="n"/>
      <c r="I32" s="19" t="n"/>
      <c r="J32" s="19" t="n"/>
      <c r="K32" s="19" t="n"/>
      <c r="L32" s="19" t="n"/>
      <c r="M32" s="19" t="n"/>
      <c r="N32" s="19" t="n"/>
      <c r="O32" s="19" t="n"/>
      <c r="P32" s="19" t="n"/>
      <c r="Q32" s="20">
        <f>COUNTIF(E32:P32,"Done")+0.5*COUNTIF(E32:P32,"Partial")</f>
        <v/>
      </c>
      <c r="R32" s="21">
        <f>12-COUNTIF(E32:P32,"N/A")</f>
        <v/>
      </c>
      <c r="S32" s="22">
        <f>IF(COUNTA(E32:P32)=0,"",IF(R32=0,"",Q32/R32))</f>
        <v/>
      </c>
      <c r="T32" s="21">
        <f>COUNTIF(E32:P32,"Missing")+(12-COUNTA(E32:P32))*(COUNTA(E32:P32)&gt;0)</f>
        <v/>
      </c>
      <c r="U32" s="21">
        <f>IF(COUNTA(E32:P32)=0,"Not started",IF(T32&gt;0,"Gaps",IF(COUNTIF(E32:P32,"Partial")&gt;0,"Partial","Complete")))</f>
        <v/>
      </c>
      <c r="V32" s="18" t="n"/>
    </row>
    <row r="33" ht="30" customHeight="1">
      <c r="A33" s="18" t="inlineStr">
        <is>
          <t>Incident reporting and investigation</t>
        </is>
      </c>
      <c r="B33" s="18" t="inlineStr">
        <is>
          <t>Investigations with causes and corrective actions</t>
        </is>
      </c>
      <c r="C33" s="18" t="inlineStr">
        <is>
          <t>As they occur</t>
        </is>
      </c>
      <c r="D33" s="18" t="n"/>
      <c r="E33" s="19" t="n"/>
      <c r="F33" s="19" t="n"/>
      <c r="G33" s="19" t="n"/>
      <c r="H33" s="19" t="n"/>
      <c r="I33" s="19" t="n"/>
      <c r="J33" s="19" t="n"/>
      <c r="K33" s="19" t="n"/>
      <c r="L33" s="19" t="n"/>
      <c r="M33" s="19" t="n"/>
      <c r="N33" s="19" t="n"/>
      <c r="O33" s="19" t="n"/>
      <c r="P33" s="19" t="n"/>
      <c r="Q33" s="20">
        <f>COUNTIF(E33:P33,"Done")+0.5*COUNTIF(E33:P33,"Partial")</f>
        <v/>
      </c>
      <c r="R33" s="21">
        <f>12-COUNTIF(E33:P33,"N/A")</f>
        <v/>
      </c>
      <c r="S33" s="22">
        <f>IF(COUNTA(E33:P33)=0,"",IF(R33=0,"",Q33/R33))</f>
        <v/>
      </c>
      <c r="T33" s="21">
        <f>COUNTIF(E33:P33,"Missing")+(12-COUNTA(E33:P33))*(COUNTA(E33:P33)&gt;0)</f>
        <v/>
      </c>
      <c r="U33" s="21">
        <f>IF(COUNTA(E33:P33)=0,"Not started",IF(T33&gt;0,"Gaps",IF(COUNTIF(E33:P33,"Partial")&gt;0,"Partial","Complete")))</f>
        <v/>
      </c>
      <c r="V33" s="18" t="n"/>
    </row>
    <row r="34" ht="30" customHeight="1">
      <c r="A34" s="18" t="inlineStr">
        <is>
          <t>Incident reporting and investigation</t>
        </is>
      </c>
      <c r="B34" s="18" t="inlineStr">
        <is>
          <t>Incident statistics and trend review</t>
        </is>
      </c>
      <c r="C34" s="18" t="inlineStr">
        <is>
          <t>Quarterly</t>
        </is>
      </c>
      <c r="D34" s="18" t="n"/>
      <c r="E34" s="19" t="n"/>
      <c r="F34" s="19" t="n"/>
      <c r="G34" s="19" t="n"/>
      <c r="H34" s="19" t="n"/>
      <c r="I34" s="19" t="n"/>
      <c r="J34" s="19" t="n"/>
      <c r="K34" s="19" t="n"/>
      <c r="L34" s="19" t="n"/>
      <c r="M34" s="19" t="n"/>
      <c r="N34" s="19" t="n"/>
      <c r="O34" s="19" t="n"/>
      <c r="P34" s="19" t="n"/>
      <c r="Q34" s="20">
        <f>COUNTIF(E34:P34,"Done")+0.5*COUNTIF(E34:P34,"Partial")</f>
        <v/>
      </c>
      <c r="R34" s="21">
        <f>12-COUNTIF(E34:P34,"N/A")</f>
        <v/>
      </c>
      <c r="S34" s="22">
        <f>IF(COUNTA(E34:P34)=0,"",IF(R34=0,"",Q34/R34))</f>
        <v/>
      </c>
      <c r="T34" s="21">
        <f>COUNTIF(E34:P34,"Missing")+(12-COUNTA(E34:P34))*(COUNTA(E34:P34)&gt;0)</f>
        <v/>
      </c>
      <c r="U34" s="21">
        <f>IF(COUNTA(E34:P34)=0,"Not started",IF(T34&gt;0,"Gaps",IF(COUNTIF(E34:P34,"Partial")&gt;0,"Partial","Complete")))</f>
        <v/>
      </c>
      <c r="V34" s="18" t="n"/>
    </row>
    <row r="35" ht="30" customHeight="1">
      <c r="A35" s="17" t="inlineStr">
        <is>
          <t>System administration</t>
        </is>
      </c>
      <c r="B35" s="18" t="inlineStr">
        <is>
          <t>Document control list updated</t>
        </is>
      </c>
      <c r="C35" s="18" t="inlineStr">
        <is>
          <t>As documents change</t>
        </is>
      </c>
      <c r="D35" s="18" t="n"/>
      <c r="E35" s="19" t="n"/>
      <c r="F35" s="19" t="n"/>
      <c r="G35" s="19" t="n"/>
      <c r="H35" s="19" t="n"/>
      <c r="I35" s="19" t="n"/>
      <c r="J35" s="19" t="n"/>
      <c r="K35" s="19" t="n"/>
      <c r="L35" s="19" t="n"/>
      <c r="M35" s="19" t="n"/>
      <c r="N35" s="19" t="n"/>
      <c r="O35" s="19" t="n"/>
      <c r="P35" s="19" t="n"/>
      <c r="Q35" s="20">
        <f>COUNTIF(E35:P35,"Done")+0.5*COUNTIF(E35:P35,"Partial")</f>
        <v/>
      </c>
      <c r="R35" s="21">
        <f>12-COUNTIF(E35:P35,"N/A")</f>
        <v/>
      </c>
      <c r="S35" s="22">
        <f>IF(COUNTA(E35:P35)=0,"",IF(R35=0,"",Q35/R35))</f>
        <v/>
      </c>
      <c r="T35" s="21">
        <f>COUNTIF(E35:P35,"Missing")+(12-COUNTA(E35:P35))*(COUNTA(E35:P35)&gt;0)</f>
        <v/>
      </c>
      <c r="U35" s="21">
        <f>IF(COUNTA(E35:P35)=0,"Not started",IF(T35&gt;0,"Gaps",IF(COUNTIF(E35:P35,"Partial")&gt;0,"Partial","Complete")))</f>
        <v/>
      </c>
      <c r="V35" s="18" t="n"/>
    </row>
    <row r="36" ht="30" customHeight="1">
      <c r="A36" s="18" t="inlineStr">
        <is>
          <t>System administration</t>
        </is>
      </c>
      <c r="B36" s="18" t="inlineStr">
        <is>
          <t>Health and safety statistics reported</t>
        </is>
      </c>
      <c r="C36" s="18" t="inlineStr">
        <is>
          <t>Monthly</t>
        </is>
      </c>
      <c r="D36" s="18" t="n"/>
      <c r="E36" s="19" t="n"/>
      <c r="F36" s="19" t="n"/>
      <c r="G36" s="19" t="n"/>
      <c r="H36" s="19" t="n"/>
      <c r="I36" s="19" t="n"/>
      <c r="J36" s="19" t="n"/>
      <c r="K36" s="19" t="n"/>
      <c r="L36" s="19" t="n"/>
      <c r="M36" s="19" t="n"/>
      <c r="N36" s="19" t="n"/>
      <c r="O36" s="19" t="n"/>
      <c r="P36" s="19" t="n"/>
      <c r="Q36" s="20">
        <f>COUNTIF(E36:P36,"Done")+0.5*COUNTIF(E36:P36,"Partial")</f>
        <v/>
      </c>
      <c r="R36" s="21">
        <f>12-COUNTIF(E36:P36,"N/A")</f>
        <v/>
      </c>
      <c r="S36" s="22">
        <f>IF(COUNTA(E36:P36)=0,"",IF(R36=0,"",Q36/R36))</f>
        <v/>
      </c>
      <c r="T36" s="21">
        <f>COUNTIF(E36:P36,"Missing")+(12-COUNTA(E36:P36))*(COUNTA(E36:P36)&gt;0)</f>
        <v/>
      </c>
      <c r="U36" s="21">
        <f>IF(COUNTA(E36:P36)=0,"Not started",IF(T36&gt;0,"Gaps",IF(COUNTIF(E36:P36,"Partial")&gt;0,"Partial","Complete")))</f>
        <v/>
      </c>
      <c r="V36" s="18" t="n"/>
    </row>
    <row r="37" ht="30" customHeight="1">
      <c r="A37" s="18" t="inlineStr">
        <is>
          <t>System administration</t>
        </is>
      </c>
      <c r="B37" s="18" t="inlineStr">
        <is>
          <t>Annual system review or maintenance audit</t>
        </is>
      </c>
      <c r="C37" s="18" t="inlineStr">
        <is>
          <t>Annually</t>
        </is>
      </c>
      <c r="D37" s="18" t="n"/>
      <c r="E37" s="19" t="n"/>
      <c r="F37" s="19" t="n"/>
      <c r="G37" s="19" t="n"/>
      <c r="H37" s="19" t="n"/>
      <c r="I37" s="19" t="n"/>
      <c r="J37" s="19" t="n"/>
      <c r="K37" s="19" t="n"/>
      <c r="L37" s="19" t="n"/>
      <c r="M37" s="19" t="n"/>
      <c r="N37" s="19" t="n"/>
      <c r="O37" s="19" t="n"/>
      <c r="P37" s="19" t="n"/>
      <c r="Q37" s="20">
        <f>COUNTIF(E37:P37,"Done")+0.5*COUNTIF(E37:P37,"Partial")</f>
        <v/>
      </c>
      <c r="R37" s="21">
        <f>12-COUNTIF(E37:P37,"N/A")</f>
        <v/>
      </c>
      <c r="S37" s="22">
        <f>IF(COUNTA(E37:P37)=0,"",IF(R37=0,"",Q37/R37))</f>
        <v/>
      </c>
      <c r="T37" s="21">
        <f>COUNTIF(E37:P37,"Missing")+(12-COUNTA(E37:P37))*(COUNTA(E37:P37)&gt;0)</f>
        <v/>
      </c>
      <c r="U37" s="21">
        <f>IF(COUNTA(E37:P37)=0,"Not started",IF(T37&gt;0,"Gaps",IF(COUNTIF(E37:P37,"Partial")&gt;0,"Partial","Complete")))</f>
        <v/>
      </c>
      <c r="V37" s="18" t="n"/>
    </row>
    <row r="38" ht="30" customHeight="1">
      <c r="A38" s="18" t="inlineStr">
        <is>
          <t>System administration</t>
        </is>
      </c>
      <c r="B38" s="18" t="inlineStr">
        <is>
          <t>Last audit action plan items closed</t>
        </is>
      </c>
      <c r="C38" s="18" t="inlineStr">
        <is>
          <t>Monthly</t>
        </is>
      </c>
      <c r="D38" s="18" t="n"/>
      <c r="E38" s="19" t="n"/>
      <c r="F38" s="19" t="n"/>
      <c r="G38" s="19" t="n"/>
      <c r="H38" s="19" t="n"/>
      <c r="I38" s="19" t="n"/>
      <c r="J38" s="19" t="n"/>
      <c r="K38" s="19" t="n"/>
      <c r="L38" s="19" t="n"/>
      <c r="M38" s="19" t="n"/>
      <c r="N38" s="19" t="n"/>
      <c r="O38" s="19" t="n"/>
      <c r="P38" s="19" t="n"/>
      <c r="Q38" s="20">
        <f>COUNTIF(E38:P38,"Done")+0.5*COUNTIF(E38:P38,"Partial")</f>
        <v/>
      </c>
      <c r="R38" s="21">
        <f>12-COUNTIF(E38:P38,"N/A")</f>
        <v/>
      </c>
      <c r="S38" s="22">
        <f>IF(COUNTA(E38:P38)=0,"",IF(R38=0,"",Q38/R38))</f>
        <v/>
      </c>
      <c r="T38" s="21">
        <f>COUNTIF(E38:P38,"Missing")+(12-COUNTA(E38:P38))*(COUNTA(E38:P38)&gt;0)</f>
        <v/>
      </c>
      <c r="U38" s="21">
        <f>IF(COUNTA(E38:P38)=0,"Not started",IF(T38&gt;0,"Gaps",IF(COUNTIF(E38:P38,"Partial")&gt;0,"Partial","Complete")))</f>
        <v/>
      </c>
      <c r="V38" s="18" t="n"/>
    </row>
    <row r="39" ht="30" customHeight="1">
      <c r="A39" s="17" t="inlineStr">
        <is>
          <t>Other affected parties</t>
        </is>
      </c>
      <c r="B39" s="18" t="inlineStr">
        <is>
          <t>Contractor prequalification and orientation</t>
        </is>
      </c>
      <c r="C39" s="18" t="inlineStr">
        <is>
          <t>Each contractor</t>
        </is>
      </c>
      <c r="D39" s="18" t="n"/>
      <c r="E39" s="19" t="n"/>
      <c r="F39" s="19" t="n"/>
      <c r="G39" s="19" t="n"/>
      <c r="H39" s="19" t="n"/>
      <c r="I39" s="19" t="n"/>
      <c r="J39" s="19" t="n"/>
      <c r="K39" s="19" t="n"/>
      <c r="L39" s="19" t="n"/>
      <c r="M39" s="19" t="n"/>
      <c r="N39" s="19" t="n"/>
      <c r="O39" s="19" t="n"/>
      <c r="P39" s="19" t="n"/>
      <c r="Q39" s="20">
        <f>COUNTIF(E39:P39,"Done")+0.5*COUNTIF(E39:P39,"Partial")</f>
        <v/>
      </c>
      <c r="R39" s="21">
        <f>12-COUNTIF(E39:P39,"N/A")</f>
        <v/>
      </c>
      <c r="S39" s="22">
        <f>IF(COUNTA(E39:P39)=0,"",IF(R39=0,"",Q39/R39))</f>
        <v/>
      </c>
      <c r="T39" s="21">
        <f>COUNTIF(E39:P39,"Missing")+(12-COUNTA(E39:P39))*(COUNTA(E39:P39)&gt;0)</f>
        <v/>
      </c>
      <c r="U39" s="21">
        <f>IF(COUNTA(E39:P39)=0,"Not started",IF(T39&gt;0,"Gaps",IF(COUNTIF(E39:P39,"Partial")&gt;0,"Partial","Complete")))</f>
        <v/>
      </c>
      <c r="V39" s="18" t="n"/>
    </row>
    <row r="40" ht="30" customHeight="1">
      <c r="A40" s="18" t="inlineStr">
        <is>
          <t>Other affected parties</t>
        </is>
      </c>
      <c r="B40" s="18" t="inlineStr">
        <is>
          <t>Contractor monitoring on site</t>
        </is>
      </c>
      <c r="C40" s="18" t="inlineStr">
        <is>
          <t>Monthly</t>
        </is>
      </c>
      <c r="D40" s="18" t="n"/>
      <c r="E40" s="19" t="n"/>
      <c r="F40" s="19" t="n"/>
      <c r="G40" s="19" t="n"/>
      <c r="H40" s="19" t="n"/>
      <c r="I40" s="19" t="n"/>
      <c r="J40" s="19" t="n"/>
      <c r="K40" s="19" t="n"/>
      <c r="L40" s="19" t="n"/>
      <c r="M40" s="19" t="n"/>
      <c r="N40" s="19" t="n"/>
      <c r="O40" s="19" t="n"/>
      <c r="P40" s="19" t="n"/>
      <c r="Q40" s="20">
        <f>COUNTIF(E40:P40,"Done")+0.5*COUNTIF(E40:P40,"Partial")</f>
        <v/>
      </c>
      <c r="R40" s="21">
        <f>12-COUNTIF(E40:P40,"N/A")</f>
        <v/>
      </c>
      <c r="S40" s="22">
        <f>IF(COUNTA(E40:P40)=0,"",IF(R40=0,"",Q40/R40))</f>
        <v/>
      </c>
      <c r="T40" s="21">
        <f>COUNTIF(E40:P40,"Missing")+(12-COUNTA(E40:P40))*(COUNTA(E40:P40)&gt;0)</f>
        <v/>
      </c>
      <c r="U40" s="21">
        <f>IF(COUNTA(E40:P40)=0,"Not started",IF(T40&gt;0,"Gaps",IF(COUNTIF(E40:P40,"Partial")&gt;0,"Partial","Complete")))</f>
        <v/>
      </c>
      <c r="V40" s="18" t="n"/>
    </row>
    <row r="41" ht="30" customHeight="1">
      <c r="A41" s="18" t="inlineStr">
        <is>
          <t>Other affected parties</t>
        </is>
      </c>
      <c r="B41" s="18" t="inlineStr">
        <is>
          <t>Visitor sign-in and orientation</t>
        </is>
      </c>
      <c r="C41" s="18" t="inlineStr">
        <is>
          <t>Ongoing</t>
        </is>
      </c>
      <c r="D41" s="18" t="n"/>
      <c r="E41" s="19" t="n"/>
      <c r="F41" s="19" t="n"/>
      <c r="G41" s="19" t="n"/>
      <c r="H41" s="19" t="n"/>
      <c r="I41" s="19" t="n"/>
      <c r="J41" s="19" t="n"/>
      <c r="K41" s="19" t="n"/>
      <c r="L41" s="19" t="n"/>
      <c r="M41" s="19" t="n"/>
      <c r="N41" s="19" t="n"/>
      <c r="O41" s="19" t="n"/>
      <c r="P41" s="19" t="n"/>
      <c r="Q41" s="20">
        <f>COUNTIF(E41:P41,"Done")+0.5*COUNTIF(E41:P41,"Partial")</f>
        <v/>
      </c>
      <c r="R41" s="21">
        <f>12-COUNTIF(E41:P41,"N/A")</f>
        <v/>
      </c>
      <c r="S41" s="22">
        <f>IF(COUNTA(E41:P41)=0,"",IF(R41=0,"",Q41/R41))</f>
        <v/>
      </c>
      <c r="T41" s="21">
        <f>COUNTIF(E41:P41,"Missing")+(12-COUNTA(E41:P41))*(COUNTA(E41:P41)&gt;0)</f>
        <v/>
      </c>
      <c r="U41" s="21">
        <f>IF(COUNTA(E41:P41)=0,"Not started",IF(T41&gt;0,"Gaps",IF(COUNTIF(E41:P41,"Partial")&gt;0,"Partial","Complete")))</f>
        <v/>
      </c>
      <c r="V41" s="18" t="n"/>
    </row>
    <row r="42" ht="30" customHeight="1">
      <c r="A42" s="17" t="inlineStr">
        <is>
          <t>Committee or representative</t>
        </is>
      </c>
      <c r="B42" s="18" t="inlineStr">
        <is>
          <t>Committee meetings with minutes</t>
        </is>
      </c>
      <c r="C42" s="18" t="inlineStr">
        <is>
          <t>Monthly or as required</t>
        </is>
      </c>
      <c r="D42" s="18" t="n"/>
      <c r="E42" s="19" t="n"/>
      <c r="F42" s="19" t="n"/>
      <c r="G42" s="19" t="n"/>
      <c r="H42" s="19" t="n"/>
      <c r="I42" s="19" t="n"/>
      <c r="J42" s="19" t="n"/>
      <c r="K42" s="19" t="n"/>
      <c r="L42" s="19" t="n"/>
      <c r="M42" s="19" t="n"/>
      <c r="N42" s="19" t="n"/>
      <c r="O42" s="19" t="n"/>
      <c r="P42" s="19" t="n"/>
      <c r="Q42" s="20">
        <f>COUNTIF(E42:P42,"Done")+0.5*COUNTIF(E42:P42,"Partial")</f>
        <v/>
      </c>
      <c r="R42" s="21">
        <f>12-COUNTIF(E42:P42,"N/A")</f>
        <v/>
      </c>
      <c r="S42" s="22">
        <f>IF(COUNTA(E42:P42)=0,"",IF(R42=0,"",Q42/R42))</f>
        <v/>
      </c>
      <c r="T42" s="21">
        <f>COUNTIF(E42:P42,"Missing")+(12-COUNTA(E42:P42))*(COUNTA(E42:P42)&gt;0)</f>
        <v/>
      </c>
      <c r="U42" s="21">
        <f>IF(COUNTA(E42:P42)=0,"Not started",IF(T42&gt;0,"Gaps",IF(COUNTIF(E42:P42,"Partial")&gt;0,"Partial","Complete")))</f>
        <v/>
      </c>
      <c r="V42" s="18" t="n"/>
    </row>
    <row r="43" ht="30" customHeight="1">
      <c r="A43" s="18" t="inlineStr">
        <is>
          <t>Committee or representative</t>
        </is>
      </c>
      <c r="B43" s="18" t="inlineStr">
        <is>
          <t>Recommendations and employer responses</t>
        </is>
      </c>
      <c r="C43" s="18" t="inlineStr">
        <is>
          <t>As they occur</t>
        </is>
      </c>
      <c r="D43" s="18" t="n"/>
      <c r="E43" s="19" t="n"/>
      <c r="F43" s="19" t="n"/>
      <c r="G43" s="19" t="n"/>
      <c r="H43" s="19" t="n"/>
      <c r="I43" s="19" t="n"/>
      <c r="J43" s="19" t="n"/>
      <c r="K43" s="19" t="n"/>
      <c r="L43" s="19" t="n"/>
      <c r="M43" s="19" t="n"/>
      <c r="N43" s="19" t="n"/>
      <c r="O43" s="19" t="n"/>
      <c r="P43" s="19" t="n"/>
      <c r="Q43" s="20">
        <f>COUNTIF(E43:P43,"Done")+0.5*COUNTIF(E43:P43,"Partial")</f>
        <v/>
      </c>
      <c r="R43" s="21">
        <f>12-COUNTIF(E43:P43,"N/A")</f>
        <v/>
      </c>
      <c r="S43" s="22">
        <f>IF(COUNTA(E43:P43)=0,"",IF(R43=0,"",Q43/R43))</f>
        <v/>
      </c>
      <c r="T43" s="21">
        <f>COUNTIF(E43:P43,"Missing")+(12-COUNTA(E43:P43))*(COUNTA(E43:P43)&gt;0)</f>
        <v/>
      </c>
      <c r="U43" s="21">
        <f>IF(COUNTA(E43:P43)=0,"Not started",IF(T43&gt;0,"Gaps",IF(COUNTIF(E43:P43,"Partial")&gt;0,"Partial","Complete")))</f>
        <v/>
      </c>
      <c r="V43" s="18" t="n"/>
    </row>
    <row r="44" ht="30" customHeight="1">
      <c r="A44" s="18" t="inlineStr">
        <is>
          <t>Committee or representative</t>
        </is>
      </c>
      <c r="B44" s="18" t="inlineStr">
        <is>
          <t>Committee or representative inspections</t>
        </is>
      </c>
      <c r="C44" s="18" t="inlineStr">
        <is>
          <t>As scheduled</t>
        </is>
      </c>
      <c r="D44" s="18" t="n"/>
      <c r="E44" s="19" t="n"/>
      <c r="F44" s="19" t="n"/>
      <c r="G44" s="19" t="n"/>
      <c r="H44" s="19" t="n"/>
      <c r="I44" s="19" t="n"/>
      <c r="J44" s="19" t="n"/>
      <c r="K44" s="19" t="n"/>
      <c r="L44" s="19" t="n"/>
      <c r="M44" s="19" t="n"/>
      <c r="N44" s="19" t="n"/>
      <c r="O44" s="19" t="n"/>
      <c r="P44" s="19" t="n"/>
      <c r="Q44" s="20">
        <f>COUNTIF(E44:P44,"Done")+0.5*COUNTIF(E44:P44,"Partial")</f>
        <v/>
      </c>
      <c r="R44" s="21">
        <f>12-COUNTIF(E44:P44,"N/A")</f>
        <v/>
      </c>
      <c r="S44" s="22">
        <f>IF(COUNTA(E44:P44)=0,"",IF(R44=0,"",Q44/R44))</f>
        <v/>
      </c>
      <c r="T44" s="21">
        <f>COUNTIF(E44:P44,"Missing")+(12-COUNTA(E44:P44))*(COUNTA(E44:P44)&gt;0)</f>
        <v/>
      </c>
      <c r="U44" s="21">
        <f>IF(COUNTA(E44:P44)=0,"Not started",IF(T44&gt;0,"Gaps",IF(COUNTIF(E44:P44,"Partial")&gt;0,"Partial","Complete")))</f>
        <v/>
      </c>
      <c r="V44" s="18" t="n"/>
    </row>
    <row r="45">
      <c r="A45" s="18" t="n"/>
      <c r="B45" s="24" t="inlineStr">
        <is>
          <t>Add your own records in these rows</t>
        </is>
      </c>
      <c r="C45" s="18" t="n"/>
      <c r="D45" s="18" t="n"/>
      <c r="E45" s="19" t="n"/>
      <c r="F45" s="19" t="n"/>
      <c r="G45" s="19" t="n"/>
      <c r="H45" s="19" t="n"/>
      <c r="I45" s="19" t="n"/>
      <c r="J45" s="19" t="n"/>
      <c r="K45" s="19" t="n"/>
      <c r="L45" s="19" t="n"/>
      <c r="M45" s="19" t="n"/>
      <c r="N45" s="19" t="n"/>
      <c r="O45" s="19" t="n"/>
      <c r="P45" s="19" t="n"/>
      <c r="Q45" s="20">
        <f>COUNTIF(E45:P45,"Done")+0.5*COUNTIF(E45:P45,"Partial")</f>
        <v/>
      </c>
      <c r="R45" s="21">
        <f>12-COUNTIF(E45:P45,"N/A")</f>
        <v/>
      </c>
      <c r="S45" s="22">
        <f>IF(COUNTA(E45:P45)=0,"",IF(R45=0,"",Q45/R45))</f>
        <v/>
      </c>
      <c r="T45" s="21">
        <f>COUNTIF(E45:P45,"Missing")+(12-COUNTA(E45:P45))*(COUNTA(E45:P45)&gt;0)</f>
        <v/>
      </c>
      <c r="U45" s="21">
        <f>IF(B45="","",IF(COUNTA(E45:P45)=0,"Not started",IF(T45&gt;0,"Gaps",IF(COUNTIF(E45:P45,"Partial")&gt;0,"Partial","Complete"))))</f>
        <v/>
      </c>
      <c r="V45" s="19" t="n"/>
    </row>
    <row r="46">
      <c r="A46" s="18" t="n"/>
      <c r="B46" s="18" t="n"/>
      <c r="C46" s="18" t="n"/>
      <c r="D46" s="18" t="n"/>
      <c r="E46" s="19" t="n"/>
      <c r="F46" s="19" t="n"/>
      <c r="G46" s="19" t="n"/>
      <c r="H46" s="19" t="n"/>
      <c r="I46" s="19" t="n"/>
      <c r="J46" s="19" t="n"/>
      <c r="K46" s="19" t="n"/>
      <c r="L46" s="19" t="n"/>
      <c r="M46" s="19" t="n"/>
      <c r="N46" s="19" t="n"/>
      <c r="O46" s="19" t="n"/>
      <c r="P46" s="19" t="n"/>
      <c r="Q46" s="20">
        <f>COUNTIF(E46:P46,"Done")+0.5*COUNTIF(E46:P46,"Partial")</f>
        <v/>
      </c>
      <c r="R46" s="21">
        <f>12-COUNTIF(E46:P46,"N/A")</f>
        <v/>
      </c>
      <c r="S46" s="22">
        <f>IF(COUNTA(E46:P46)=0,"",IF(R46=0,"",Q46/R46))</f>
        <v/>
      </c>
      <c r="T46" s="21">
        <f>COUNTIF(E46:P46,"Missing")+(12-COUNTA(E46:P46))*(COUNTA(E46:P46)&gt;0)</f>
        <v/>
      </c>
      <c r="U46" s="21">
        <f>IF(B46="","",IF(COUNTA(E46:P46)=0,"Not started",IF(T46&gt;0,"Gaps",IF(COUNTIF(E46:P46,"Partial")&gt;0,"Partial","Complete"))))</f>
        <v/>
      </c>
      <c r="V46" s="19" t="n"/>
    </row>
    <row r="47">
      <c r="A47" s="18" t="n"/>
      <c r="B47" s="18" t="n"/>
      <c r="C47" s="18" t="n"/>
      <c r="D47" s="18" t="n"/>
      <c r="E47" s="19" t="n"/>
      <c r="F47" s="19" t="n"/>
      <c r="G47" s="19" t="n"/>
      <c r="H47" s="19" t="n"/>
      <c r="I47" s="19" t="n"/>
      <c r="J47" s="19" t="n"/>
      <c r="K47" s="19" t="n"/>
      <c r="L47" s="19" t="n"/>
      <c r="M47" s="19" t="n"/>
      <c r="N47" s="19" t="n"/>
      <c r="O47" s="19" t="n"/>
      <c r="P47" s="19" t="n"/>
      <c r="Q47" s="20">
        <f>COUNTIF(E47:P47,"Done")+0.5*COUNTIF(E47:P47,"Partial")</f>
        <v/>
      </c>
      <c r="R47" s="21">
        <f>12-COUNTIF(E47:P47,"N/A")</f>
        <v/>
      </c>
      <c r="S47" s="22">
        <f>IF(COUNTA(E47:P47)=0,"",IF(R47=0,"",Q47/R47))</f>
        <v/>
      </c>
      <c r="T47" s="21">
        <f>COUNTIF(E47:P47,"Missing")+(12-COUNTA(E47:P47))*(COUNTA(E47:P47)&gt;0)</f>
        <v/>
      </c>
      <c r="U47" s="21">
        <f>IF(B47="","",IF(COUNTA(E47:P47)=0,"Not started",IF(T47&gt;0,"Gaps",IF(COUNTIF(E47:P47,"Partial")&gt;0,"Partial","Complete"))))</f>
        <v/>
      </c>
      <c r="V47" s="19" t="n"/>
    </row>
    <row r="48">
      <c r="A48" s="18" t="n"/>
      <c r="B48" s="18" t="n"/>
      <c r="C48" s="18" t="n"/>
      <c r="D48" s="18" t="n"/>
      <c r="E48" s="19" t="n"/>
      <c r="F48" s="19" t="n"/>
      <c r="G48" s="19" t="n"/>
      <c r="H48" s="19" t="n"/>
      <c r="I48" s="19" t="n"/>
      <c r="J48" s="19" t="n"/>
      <c r="K48" s="19" t="n"/>
      <c r="L48" s="19" t="n"/>
      <c r="M48" s="19" t="n"/>
      <c r="N48" s="19" t="n"/>
      <c r="O48" s="19" t="n"/>
      <c r="P48" s="19" t="n"/>
      <c r="Q48" s="20">
        <f>COUNTIF(E48:P48,"Done")+0.5*COUNTIF(E48:P48,"Partial")</f>
        <v/>
      </c>
      <c r="R48" s="21">
        <f>12-COUNTIF(E48:P48,"N/A")</f>
        <v/>
      </c>
      <c r="S48" s="22">
        <f>IF(COUNTA(E48:P48)=0,"",IF(R48=0,"",Q48/R48))</f>
        <v/>
      </c>
      <c r="T48" s="21">
        <f>COUNTIF(E48:P48,"Missing")+(12-COUNTA(E48:P48))*(COUNTA(E48:P48)&gt;0)</f>
        <v/>
      </c>
      <c r="U48" s="21">
        <f>IF(B48="","",IF(COUNTA(E48:P48)=0,"Not started",IF(T48&gt;0,"Gaps",IF(COUNTIF(E48:P48,"Partial")&gt;0,"Partial","Complete"))))</f>
        <v/>
      </c>
      <c r="V48" s="19" t="n"/>
    </row>
    <row r="49">
      <c r="A49" s="18" t="n"/>
      <c r="B49" s="18" t="n"/>
      <c r="C49" s="18" t="n"/>
      <c r="D49" s="18" t="n"/>
      <c r="E49" s="19" t="n"/>
      <c r="F49" s="19" t="n"/>
      <c r="G49" s="19" t="n"/>
      <c r="H49" s="19" t="n"/>
      <c r="I49" s="19" t="n"/>
      <c r="J49" s="19" t="n"/>
      <c r="K49" s="19" t="n"/>
      <c r="L49" s="19" t="n"/>
      <c r="M49" s="19" t="n"/>
      <c r="N49" s="19" t="n"/>
      <c r="O49" s="19" t="n"/>
      <c r="P49" s="19" t="n"/>
      <c r="Q49" s="20">
        <f>COUNTIF(E49:P49,"Done")+0.5*COUNTIF(E49:P49,"Partial")</f>
        <v/>
      </c>
      <c r="R49" s="21">
        <f>12-COUNTIF(E49:P49,"N/A")</f>
        <v/>
      </c>
      <c r="S49" s="22">
        <f>IF(COUNTA(E49:P49)=0,"",IF(R49=0,"",Q49/R49))</f>
        <v/>
      </c>
      <c r="T49" s="21">
        <f>COUNTIF(E49:P49,"Missing")+(12-COUNTA(E49:P49))*(COUNTA(E49:P49)&gt;0)</f>
        <v/>
      </c>
      <c r="U49" s="21">
        <f>IF(B49="","",IF(COUNTA(E49:P49)=0,"Not started",IF(T49&gt;0,"Gaps",IF(COUNTIF(E49:P49,"Partial")&gt;0,"Partial","Complete"))))</f>
        <v/>
      </c>
      <c r="V49" s="19" t="n"/>
    </row>
    <row r="50">
      <c r="A50" s="18" t="n"/>
      <c r="B50" s="18" t="n"/>
      <c r="C50" s="18" t="n"/>
      <c r="D50" s="18" t="n"/>
      <c r="E50" s="19" t="n"/>
      <c r="F50" s="19" t="n"/>
      <c r="G50" s="19" t="n"/>
      <c r="H50" s="19" t="n"/>
      <c r="I50" s="19" t="n"/>
      <c r="J50" s="19" t="n"/>
      <c r="K50" s="19" t="n"/>
      <c r="L50" s="19" t="n"/>
      <c r="M50" s="19" t="n"/>
      <c r="N50" s="19" t="n"/>
      <c r="O50" s="19" t="n"/>
      <c r="P50" s="19" t="n"/>
      <c r="Q50" s="20">
        <f>COUNTIF(E50:P50,"Done")+0.5*COUNTIF(E50:P50,"Partial")</f>
        <v/>
      </c>
      <c r="R50" s="21">
        <f>12-COUNTIF(E50:P50,"N/A")</f>
        <v/>
      </c>
      <c r="S50" s="22">
        <f>IF(COUNTA(E50:P50)=0,"",IF(R50=0,"",Q50/R50))</f>
        <v/>
      </c>
      <c r="T50" s="21">
        <f>COUNTIF(E50:P50,"Missing")+(12-COUNTA(E50:P50))*(COUNTA(E50:P50)&gt;0)</f>
        <v/>
      </c>
      <c r="U50" s="21">
        <f>IF(B50="","",IF(COUNTA(E50:P50)=0,"Not started",IF(T50&gt;0,"Gaps",IF(COUNTIF(E50:P50,"Partial")&gt;0,"Partial","Complete"))))</f>
        <v/>
      </c>
      <c r="V50" s="19" t="n"/>
    </row>
    <row r="51">
      <c r="A51" s="18" t="n"/>
      <c r="B51" s="18" t="n"/>
      <c r="C51" s="18" t="n"/>
      <c r="D51" s="18" t="n"/>
      <c r="E51" s="19" t="n"/>
      <c r="F51" s="19" t="n"/>
      <c r="G51" s="19" t="n"/>
      <c r="H51" s="19" t="n"/>
      <c r="I51" s="19" t="n"/>
      <c r="J51" s="19" t="n"/>
      <c r="K51" s="19" t="n"/>
      <c r="L51" s="19" t="n"/>
      <c r="M51" s="19" t="n"/>
      <c r="N51" s="19" t="n"/>
      <c r="O51" s="19" t="n"/>
      <c r="P51" s="19" t="n"/>
      <c r="Q51" s="20">
        <f>COUNTIF(E51:P51,"Done")+0.5*COUNTIF(E51:P51,"Partial")</f>
        <v/>
      </c>
      <c r="R51" s="21">
        <f>12-COUNTIF(E51:P51,"N/A")</f>
        <v/>
      </c>
      <c r="S51" s="22">
        <f>IF(COUNTA(E51:P51)=0,"",IF(R51=0,"",Q51/R51))</f>
        <v/>
      </c>
      <c r="T51" s="21">
        <f>COUNTIF(E51:P51,"Missing")+(12-COUNTA(E51:P51))*(COUNTA(E51:P51)&gt;0)</f>
        <v/>
      </c>
      <c r="U51" s="21">
        <f>IF(B51="","",IF(COUNTA(E51:P51)=0,"Not started",IF(T51&gt;0,"Gaps",IF(COUNTIF(E51:P51,"Partial")&gt;0,"Partial","Complete"))))</f>
        <v/>
      </c>
      <c r="V51" s="19" t="n"/>
    </row>
    <row r="52">
      <c r="A52" s="18" t="n"/>
      <c r="B52" s="18" t="n"/>
      <c r="C52" s="18" t="n"/>
      <c r="D52" s="18" t="n"/>
      <c r="E52" s="19" t="n"/>
      <c r="F52" s="19" t="n"/>
      <c r="G52" s="19" t="n"/>
      <c r="H52" s="19" t="n"/>
      <c r="I52" s="19" t="n"/>
      <c r="J52" s="19" t="n"/>
      <c r="K52" s="19" t="n"/>
      <c r="L52" s="19" t="n"/>
      <c r="M52" s="19" t="n"/>
      <c r="N52" s="19" t="n"/>
      <c r="O52" s="19" t="n"/>
      <c r="P52" s="19" t="n"/>
      <c r="Q52" s="20">
        <f>COUNTIF(E52:P52,"Done")+0.5*COUNTIF(E52:P52,"Partial")</f>
        <v/>
      </c>
      <c r="R52" s="21">
        <f>12-COUNTIF(E52:P52,"N/A")</f>
        <v/>
      </c>
      <c r="S52" s="22">
        <f>IF(COUNTA(E52:P52)=0,"",IF(R52=0,"",Q52/R52))</f>
        <v/>
      </c>
      <c r="T52" s="21">
        <f>COUNTIF(E52:P52,"Missing")+(12-COUNTA(E52:P52))*(COUNTA(E52:P52)&gt;0)</f>
        <v/>
      </c>
      <c r="U52" s="21">
        <f>IF(B52="","",IF(COUNTA(E52:P52)=0,"Not started",IF(T52&gt;0,"Gaps",IF(COUNTIF(E52:P52,"Partial")&gt;0,"Partial","Complete"))))</f>
        <v/>
      </c>
      <c r="V52" s="19" t="n"/>
    </row>
    <row r="53">
      <c r="A53" s="18" t="n"/>
      <c r="B53" s="18" t="n"/>
      <c r="C53" s="18" t="n"/>
      <c r="D53" s="18" t="n"/>
      <c r="E53" s="19" t="n"/>
      <c r="F53" s="19" t="n"/>
      <c r="G53" s="19" t="n"/>
      <c r="H53" s="19" t="n"/>
      <c r="I53" s="19" t="n"/>
      <c r="J53" s="19" t="n"/>
      <c r="K53" s="19" t="n"/>
      <c r="L53" s="19" t="n"/>
      <c r="M53" s="19" t="n"/>
      <c r="N53" s="19" t="n"/>
      <c r="O53" s="19" t="n"/>
      <c r="P53" s="19" t="n"/>
      <c r="Q53" s="20">
        <f>COUNTIF(E53:P53,"Done")+0.5*COUNTIF(E53:P53,"Partial")</f>
        <v/>
      </c>
      <c r="R53" s="21">
        <f>12-COUNTIF(E53:P53,"N/A")</f>
        <v/>
      </c>
      <c r="S53" s="22">
        <f>IF(COUNTA(E53:P53)=0,"",IF(R53=0,"",Q53/R53))</f>
        <v/>
      </c>
      <c r="T53" s="21">
        <f>COUNTIF(E53:P53,"Missing")+(12-COUNTA(E53:P53))*(COUNTA(E53:P53)&gt;0)</f>
        <v/>
      </c>
      <c r="U53" s="21">
        <f>IF(B53="","",IF(COUNTA(E53:P53)=0,"Not started",IF(T53&gt;0,"Gaps",IF(COUNTIF(E53:P53,"Partial")&gt;0,"Partial","Complete"))))</f>
        <v/>
      </c>
      <c r="V53" s="19" t="n"/>
    </row>
    <row r="54">
      <c r="A54" s="18" t="n"/>
      <c r="B54" s="18" t="n"/>
      <c r="C54" s="18" t="n"/>
      <c r="D54" s="18" t="n"/>
      <c r="E54" s="19" t="n"/>
      <c r="F54" s="19" t="n"/>
      <c r="G54" s="19" t="n"/>
      <c r="H54" s="19" t="n"/>
      <c r="I54" s="19" t="n"/>
      <c r="J54" s="19" t="n"/>
      <c r="K54" s="19" t="n"/>
      <c r="L54" s="19" t="n"/>
      <c r="M54" s="19" t="n"/>
      <c r="N54" s="19" t="n"/>
      <c r="O54" s="19" t="n"/>
      <c r="P54" s="19" t="n"/>
      <c r="Q54" s="20">
        <f>COUNTIF(E54:P54,"Done")+0.5*COUNTIF(E54:P54,"Partial")</f>
        <v/>
      </c>
      <c r="R54" s="21">
        <f>12-COUNTIF(E54:P54,"N/A")</f>
        <v/>
      </c>
      <c r="S54" s="22">
        <f>IF(COUNTA(E54:P54)=0,"",IF(R54=0,"",Q54/R54))</f>
        <v/>
      </c>
      <c r="T54" s="21">
        <f>COUNTIF(E54:P54,"Missing")+(12-COUNTA(E54:P54))*(COUNTA(E54:P54)&gt;0)</f>
        <v/>
      </c>
      <c r="U54" s="21">
        <f>IF(B54="","",IF(COUNTA(E54:P54)=0,"Not started",IF(T54&gt;0,"Gaps",IF(COUNTIF(E54:P54,"Partial")&gt;0,"Partial","Complete"))))</f>
        <v/>
      </c>
      <c r="V54" s="19" t="n"/>
    </row>
  </sheetData>
  <autoFilter ref="A6:V54"/>
  <mergeCells count="4">
    <mergeCell ref="J3:K3"/>
    <mergeCell ref="J4:K4"/>
    <mergeCell ref="B3:E3"/>
    <mergeCell ref="B4:E4"/>
  </mergeCells>
  <conditionalFormatting sqref="E7:P54">
    <cfRule type="cellIs" priority="1" operator="equal" dxfId="0">
      <formula>"Done"</formula>
    </cfRule>
    <cfRule type="cellIs" priority="2" operator="equal" dxfId="1">
      <formula>"Partial"</formula>
    </cfRule>
    <cfRule type="cellIs" priority="3" operator="equal" dxfId="2">
      <formula>"Missing"</formula>
    </cfRule>
    <cfRule type="cellIs" priority="4" operator="equal" dxfId="3">
      <formula>"N/A"</formula>
    </cfRule>
  </conditionalFormatting>
  <conditionalFormatting sqref="U7:U54">
    <cfRule type="cellIs" priority="5" operator="equal" dxfId="2">
      <formula>"Gaps"</formula>
    </cfRule>
    <cfRule type="cellIs" priority="6" operator="equal" dxfId="1">
      <formula>"Partial"</formula>
    </cfRule>
    <cfRule type="cellIs" priority="7" operator="equal" dxfId="0">
      <formula>"Complete"</formula>
    </cfRule>
  </conditionalFormatting>
  <dataValidations count="1">
    <dataValidation sqref="E7:P54" showDropDown="0" showInputMessage="1" showErrorMessage="1" allowBlank="1" error="Choose Done, Partial, Missing or N/A." promptTitle="Monthly status" prompt="Done, Partial, Missing or N/A" type="list">
      <formula1>=Lists!$A$4:$A$7</formula1>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3:F19"/>
  <sheetViews>
    <sheetView showGridLines="0" workbookViewId="0">
      <selection activeCell="A1" sqref="A1"/>
    </sheetView>
  </sheetViews>
  <sheetFormatPr baseColWidth="8" defaultRowHeight="15"/>
  <cols>
    <col width="40" customWidth="1" min="1" max="1"/>
    <col width="14" customWidth="1" min="2" max="2"/>
    <col width="14" customWidth="1" min="3" max="3"/>
    <col width="16" customWidth="1" min="4" max="4"/>
    <col width="16" customWidth="1" min="5" max="5"/>
    <col width="14" customWidth="1" min="6" max="6"/>
  </cols>
  <sheetData>
    <row r="1" ht="52" customHeight="1"/>
    <row r="3">
      <c r="A3" s="25" t="inlineStr">
        <is>
          <t>Records Summary by Element</t>
        </is>
      </c>
    </row>
    <row r="4">
      <c r="A4" s="8" t="inlineStr">
        <is>
          <t>Updates automatically from the Tracker. Review it with supervisors and your committee each month, and fix gaps while there's still time.</t>
        </is>
      </c>
    </row>
    <row r="6">
      <c r="A6" s="26" t="inlineStr">
        <is>
          <t>Element</t>
        </is>
      </c>
      <c r="B6" s="26" t="inlineStr">
        <is>
          <t>Records listed</t>
        </is>
      </c>
      <c r="C6" s="26" t="inlineStr">
        <is>
          <t>Records started</t>
        </is>
      </c>
      <c r="D6" s="26" t="inlineStr">
        <is>
          <t>Average % complete</t>
        </is>
      </c>
      <c r="E6" s="26" t="inlineStr">
        <is>
          <t>Records with gaps</t>
        </is>
      </c>
      <c r="F6" s="26" t="inlineStr">
        <is>
          <t>Missing months</t>
        </is>
      </c>
    </row>
    <row r="7">
      <c r="A7" s="27" t="inlineStr">
        <is>
          <t>Management leadership and commitment</t>
        </is>
      </c>
      <c r="B7" s="28" t="n">
        <v>5</v>
      </c>
      <c r="C7" s="28">
        <f>COUNTIF(Tracker!U7:U11,"&lt;&gt;Not started")</f>
        <v/>
      </c>
      <c r="D7" s="29">
        <f>IFERROR(AVERAGE(Tracker!S7:S11),"")</f>
        <v/>
      </c>
      <c r="E7" s="28">
        <f>COUNTIF(Tracker!U7:U11,"Gaps")</f>
        <v/>
      </c>
      <c r="F7" s="28">
        <f>SUM(Tracker!T7:T11)</f>
        <v/>
      </c>
    </row>
    <row r="8">
      <c r="A8" s="27" t="inlineStr">
        <is>
          <t>Hazard assessment</t>
        </is>
      </c>
      <c r="B8" s="28" t="n">
        <v>4</v>
      </c>
      <c r="C8" s="28">
        <f>COUNTIF(Tracker!U12:U15,"&lt;&gt;Not started")</f>
        <v/>
      </c>
      <c r="D8" s="29">
        <f>IFERROR(AVERAGE(Tracker!S12:S15),"")</f>
        <v/>
      </c>
      <c r="E8" s="28">
        <f>COUNTIF(Tracker!U12:U15,"Gaps")</f>
        <v/>
      </c>
      <c r="F8" s="28">
        <f>SUM(Tracker!T12:T15)</f>
        <v/>
      </c>
    </row>
    <row r="9">
      <c r="A9" s="27" t="inlineStr">
        <is>
          <t>Hazard control</t>
        </is>
      </c>
      <c r="B9" s="28" t="n">
        <v>5</v>
      </c>
      <c r="C9" s="28">
        <f>COUNTIF(Tracker!U16:U20,"&lt;&gt;Not started")</f>
        <v/>
      </c>
      <c r="D9" s="29">
        <f>IFERROR(AVERAGE(Tracker!S16:S20),"")</f>
        <v/>
      </c>
      <c r="E9" s="28">
        <f>COUNTIF(Tracker!U16:U20,"Gaps")</f>
        <v/>
      </c>
      <c r="F9" s="28">
        <f>SUM(Tracker!T16:T20)</f>
        <v/>
      </c>
    </row>
    <row r="10">
      <c r="A10" s="27" t="inlineStr">
        <is>
          <t>Inspections</t>
        </is>
      </c>
      <c r="B10" s="28" t="n">
        <v>3</v>
      </c>
      <c r="C10" s="28">
        <f>COUNTIF(Tracker!U21:U23,"&lt;&gt;Not started")</f>
        <v/>
      </c>
      <c r="D10" s="29">
        <f>IFERROR(AVERAGE(Tracker!S21:S23),"")</f>
        <v/>
      </c>
      <c r="E10" s="28">
        <f>COUNTIF(Tracker!U21:U23,"Gaps")</f>
        <v/>
      </c>
      <c r="F10" s="28">
        <f>SUM(Tracker!T21:T23)</f>
        <v/>
      </c>
    </row>
    <row r="11">
      <c r="A11" s="27" t="inlineStr">
        <is>
          <t>Qualifications, orientation and training</t>
        </is>
      </c>
      <c r="B11" s="28" t="n">
        <v>4</v>
      </c>
      <c r="C11" s="28">
        <f>COUNTIF(Tracker!U24:U27,"&lt;&gt;Not started")</f>
        <v/>
      </c>
      <c r="D11" s="29">
        <f>IFERROR(AVERAGE(Tracker!S24:S27),"")</f>
        <v/>
      </c>
      <c r="E11" s="28">
        <f>COUNTIF(Tracker!U24:U27,"Gaps")</f>
        <v/>
      </c>
      <c r="F11" s="28">
        <f>SUM(Tracker!T24:T27)</f>
        <v/>
      </c>
    </row>
    <row r="12">
      <c r="A12" s="27" t="inlineStr">
        <is>
          <t>Emergency response</t>
        </is>
      </c>
      <c r="B12" s="28" t="n">
        <v>4</v>
      </c>
      <c r="C12" s="28">
        <f>COUNTIF(Tracker!U28:U31,"&lt;&gt;Not started")</f>
        <v/>
      </c>
      <c r="D12" s="29">
        <f>IFERROR(AVERAGE(Tracker!S28:S31),"")</f>
        <v/>
      </c>
      <c r="E12" s="28">
        <f>COUNTIF(Tracker!U28:U31,"Gaps")</f>
        <v/>
      </c>
      <c r="F12" s="28">
        <f>SUM(Tracker!T28:T31)</f>
        <v/>
      </c>
    </row>
    <row r="13">
      <c r="A13" s="27" t="inlineStr">
        <is>
          <t>Incident reporting and investigation</t>
        </is>
      </c>
      <c r="B13" s="28" t="n">
        <v>3</v>
      </c>
      <c r="C13" s="28">
        <f>COUNTIF(Tracker!U32:U34,"&lt;&gt;Not started")</f>
        <v/>
      </c>
      <c r="D13" s="29">
        <f>IFERROR(AVERAGE(Tracker!S32:S34),"")</f>
        <v/>
      </c>
      <c r="E13" s="28">
        <f>COUNTIF(Tracker!U32:U34,"Gaps")</f>
        <v/>
      </c>
      <c r="F13" s="28">
        <f>SUM(Tracker!T32:T34)</f>
        <v/>
      </c>
    </row>
    <row r="14">
      <c r="A14" s="27" t="inlineStr">
        <is>
          <t>System administration</t>
        </is>
      </c>
      <c r="B14" s="28" t="n">
        <v>4</v>
      </c>
      <c r="C14" s="28">
        <f>COUNTIF(Tracker!U35:U38,"&lt;&gt;Not started")</f>
        <v/>
      </c>
      <c r="D14" s="29">
        <f>IFERROR(AVERAGE(Tracker!S35:S38),"")</f>
        <v/>
      </c>
      <c r="E14" s="28">
        <f>COUNTIF(Tracker!U35:U38,"Gaps")</f>
        <v/>
      </c>
      <c r="F14" s="28">
        <f>SUM(Tracker!T35:T38)</f>
        <v/>
      </c>
    </row>
    <row r="15">
      <c r="A15" s="27" t="inlineStr">
        <is>
          <t>Other affected parties</t>
        </is>
      </c>
      <c r="B15" s="28" t="n">
        <v>3</v>
      </c>
      <c r="C15" s="28">
        <f>COUNTIF(Tracker!U39:U41,"&lt;&gt;Not started")</f>
        <v/>
      </c>
      <c r="D15" s="29">
        <f>IFERROR(AVERAGE(Tracker!S39:S41),"")</f>
        <v/>
      </c>
      <c r="E15" s="28">
        <f>COUNTIF(Tracker!U39:U41,"Gaps")</f>
        <v/>
      </c>
      <c r="F15" s="28">
        <f>SUM(Tracker!T39:T41)</f>
        <v/>
      </c>
    </row>
    <row r="16">
      <c r="A16" s="27" t="inlineStr">
        <is>
          <t>Committee or representative</t>
        </is>
      </c>
      <c r="B16" s="28" t="n">
        <v>3</v>
      </c>
      <c r="C16" s="28">
        <f>COUNTIF(Tracker!U42:U44,"&lt;&gt;Not started")</f>
        <v/>
      </c>
      <c r="D16" s="29">
        <f>IFERROR(AVERAGE(Tracker!S42:S44),"")</f>
        <v/>
      </c>
      <c r="E16" s="28">
        <f>COUNTIF(Tracker!U42:U44,"Gaps")</f>
        <v/>
      </c>
      <c r="F16" s="28">
        <f>SUM(Tracker!T42:T44)</f>
        <v/>
      </c>
    </row>
    <row r="17">
      <c r="A17" s="30" t="inlineStr">
        <is>
          <t>All elements</t>
        </is>
      </c>
      <c r="B17" s="31">
        <f>SUM(B7:B16)</f>
        <v/>
      </c>
      <c r="C17" s="31">
        <f>SUM(C7:C16)</f>
        <v/>
      </c>
      <c r="D17" s="32">
        <f>IFERROR(AVERAGE(Tracker!S7:S54),"")</f>
        <v/>
      </c>
      <c r="E17" s="31">
        <f>SUM(E7:E16)</f>
        <v/>
      </c>
      <c r="F17" s="31">
        <f>SUM(F7:F16)</f>
        <v/>
      </c>
    </row>
    <row r="19">
      <c r="A19" s="12" t="inlineStr">
        <is>
          <t>Average % complete counts Done as a full month and Partial as half a month, over the months that weren't marked N/A.</t>
        </is>
      </c>
    </row>
  </sheetData>
  <conditionalFormatting sqref="E7:E17">
    <cfRule type="cellIs" priority="1" operator="greaterThan" dxfId="2">
      <formula>0</formula>
    </cfRule>
  </conditionalFormatting>
  <conditionalFormatting sqref="D7:D17">
    <cfRule type="cellIs" priority="2" operator="greaterThanOrEqual" dxfId="0">
      <formula>0.9</formula>
    </cfRule>
  </conditionalFormatting>
  <pageMargins left="0.75" right="0.75" top="1" bottom="1" header="0.5" footer="0.5"/>
  <pageSetup orientation="landscape" fitToHeight="0"/>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C7"/>
  <sheetViews>
    <sheetView workbookViewId="0">
      <selection activeCell="A1" sqref="A1"/>
    </sheetView>
  </sheetViews>
  <sheetFormatPr baseColWidth="8" defaultRowHeight="15"/>
  <cols>
    <col width="18" customWidth="1" min="1" max="1"/>
    <col width="80" customWidth="1" min="3" max="3"/>
  </cols>
  <sheetData>
    <row r="1">
      <c r="A1" s="33" t="inlineStr">
        <is>
          <t>Drop-down list</t>
        </is>
      </c>
    </row>
    <row r="3">
      <c r="A3" s="34" t="inlineStr">
        <is>
          <t>Monthly status</t>
        </is>
      </c>
      <c r="C3" s="34" t="inlineStr">
        <is>
          <t>What each status means</t>
        </is>
      </c>
    </row>
    <row r="4">
      <c r="A4" s="35" t="inlineStr">
        <is>
          <t>Done</t>
        </is>
      </c>
      <c r="C4" s="35" t="inlineStr">
        <is>
          <t>Done: the record exists for that month and is complete.</t>
        </is>
      </c>
    </row>
    <row r="5">
      <c r="A5" s="35" t="inlineStr">
        <is>
          <t>Partial</t>
        </is>
      </c>
      <c r="C5" s="35" t="inlineStr">
        <is>
          <t>Partial: some records exist, but not for every site, crew or person.</t>
        </is>
      </c>
    </row>
    <row r="6">
      <c r="A6" s="35" t="inlineStr">
        <is>
          <t>Missing</t>
        </is>
      </c>
      <c r="C6" s="35" t="inlineStr">
        <is>
          <t>Missing: the record should exist for that month and doesn't.</t>
        </is>
      </c>
    </row>
    <row r="7">
      <c r="A7" s="35" t="inlineStr">
        <is>
          <t>N/A</t>
        </is>
      </c>
      <c r="C7" s="35" t="inlineStr">
        <is>
          <t>N/A: nothing was required that month (for example, no new workers or no incidents).</t>
        </is>
      </c>
    </row>
  </sheetData>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Calgary Safety Consultants</dc:creator>
  <dc:title xmlns:dc="http://purl.org/dc/elements/1.1/">12-Month COR Records Tracker</dc:title>
  <dc:subject xmlns:dc="http://purl.org/dc/elements/1.1/">Month-by-month tracker of the records COR auditors sample, grouped by element</dc:subject>
  <dcterms:created xmlns:dcterms="http://purl.org/dc/terms/" xmlns:xsi="http://www.w3.org/2001/XMLSchema-instance" xsi:type="dcterms:W3CDTF">2026-10-12T21:43:38Z</dcterms:created>
  <dcterms:modified xmlns:dcterms="http://purl.org/dc/terms/" xmlns:xsi="http://www.w3.org/2001/XMLSchema-instance" xsi:type="dcterms:W3CDTF">2026-10-12T21:43:38Z</dcterms:modified>
</cp:coreProperties>
</file>